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kobax\MALU\omia-regresion\"/>
    </mc:Choice>
  </mc:AlternateContent>
  <xr:revisionPtr revIDLastSave="0" documentId="13_ncr:1_{DFA5CCB4-5B1B-4638-8F3A-BFDCCA1418A0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Ayuda" sheetId="1" r:id="rId1"/>
    <sheet name="hidden" sheetId="2" state="veryHidden" r:id="rId2"/>
    <sheet name="Publicaciones" sheetId="3" r:id="rId3"/>
    <sheet name="quedan" sheetId="4" r:id="rId4"/>
    <sheet name="malurevisa1" sheetId="5" r:id="rId5"/>
    <sheet name="malurevisa2" sheetId="6" r:id="rId6"/>
    <sheet name="omiapublicaciones" sheetId="7" r:id="rId7"/>
  </sheets>
  <definedNames>
    <definedName name="_xlnm._FilterDatabase" localSheetId="4" hidden="1">malurevisa1!$A$5:$S$612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1" i="5" l="1"/>
  <c r="J610" i="5"/>
  <c r="J609" i="5"/>
  <c r="J608" i="5"/>
  <c r="J607" i="5"/>
  <c r="J606" i="5"/>
  <c r="J601" i="5"/>
  <c r="J600" i="5"/>
  <c r="J599" i="5"/>
  <c r="J598" i="5"/>
  <c r="J594" i="5"/>
  <c r="J593" i="5"/>
  <c r="J591" i="5"/>
  <c r="J590" i="5"/>
  <c r="J586" i="5"/>
  <c r="J585" i="5"/>
  <c r="J584" i="5"/>
  <c r="J581" i="5"/>
  <c r="J579" i="5"/>
  <c r="J571" i="5"/>
  <c r="J559" i="5"/>
  <c r="J552" i="5"/>
  <c r="J548" i="5"/>
  <c r="J545" i="5"/>
  <c r="J544" i="5"/>
  <c r="J543" i="5"/>
  <c r="J537" i="5"/>
  <c r="J529" i="5"/>
  <c r="J528" i="5"/>
  <c r="J527" i="5"/>
  <c r="J526" i="5"/>
  <c r="J525" i="5"/>
  <c r="J524" i="5"/>
  <c r="J512" i="5"/>
  <c r="J511" i="5"/>
  <c r="J502" i="5"/>
  <c r="J501" i="5"/>
  <c r="J500" i="5"/>
  <c r="J488" i="5"/>
  <c r="J486" i="5"/>
  <c r="J475" i="5"/>
  <c r="J474" i="5"/>
  <c r="J472" i="5"/>
  <c r="J467" i="5"/>
  <c r="J466" i="5"/>
  <c r="J465" i="5"/>
  <c r="J464" i="5"/>
  <c r="J463" i="5"/>
  <c r="J462" i="5"/>
  <c r="J459" i="5"/>
  <c r="J450" i="5"/>
  <c r="J449" i="5"/>
  <c r="J447" i="5"/>
  <c r="J420" i="5"/>
  <c r="J417" i="5"/>
  <c r="J416" i="5"/>
  <c r="J411" i="5"/>
  <c r="J410" i="5"/>
  <c r="J409" i="5"/>
  <c r="J408" i="5"/>
  <c r="J407" i="5"/>
  <c r="J406" i="5"/>
  <c r="J399" i="5"/>
  <c r="J398" i="5"/>
  <c r="J395" i="5"/>
  <c r="J394" i="5"/>
  <c r="J369" i="5"/>
  <c r="J368" i="5"/>
  <c r="J367" i="5"/>
  <c r="J353" i="5"/>
  <c r="J319" i="5"/>
  <c r="J311" i="5"/>
  <c r="J310" i="5"/>
  <c r="J309" i="5"/>
  <c r="J306" i="5"/>
  <c r="J305" i="5"/>
  <c r="J302" i="5"/>
  <c r="J299" i="5"/>
  <c r="J298" i="5"/>
  <c r="J296" i="5"/>
  <c r="J293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4" i="5"/>
  <c r="J261" i="5"/>
  <c r="J260" i="5"/>
  <c r="J259" i="5"/>
  <c r="J229" i="5"/>
  <c r="J223" i="5"/>
  <c r="J222" i="5"/>
  <c r="J218" i="5"/>
  <c r="J217" i="5"/>
  <c r="J216" i="5"/>
  <c r="J201" i="5"/>
  <c r="J200" i="5"/>
  <c r="J167" i="5"/>
  <c r="J166" i="5"/>
  <c r="J159" i="5"/>
  <c r="J158" i="5"/>
  <c r="J156" i="5"/>
  <c r="J155" i="5"/>
  <c r="J154" i="5"/>
  <c r="J153" i="5"/>
  <c r="J152" i="5"/>
  <c r="J151" i="5"/>
  <c r="J142" i="5"/>
  <c r="J139" i="5"/>
  <c r="J138" i="5"/>
  <c r="J137" i="5"/>
  <c r="J134" i="5"/>
  <c r="J130" i="5"/>
  <c r="J127" i="5"/>
  <c r="J126" i="5"/>
  <c r="J124" i="5"/>
  <c r="J121" i="5"/>
  <c r="J120" i="5"/>
  <c r="J115" i="5"/>
  <c r="J109" i="5"/>
  <c r="J106" i="5"/>
  <c r="J105" i="5"/>
  <c r="J104" i="5"/>
  <c r="J103" i="5"/>
  <c r="J102" i="5"/>
  <c r="J101" i="5"/>
  <c r="J100" i="5"/>
  <c r="J99" i="5"/>
  <c r="J97" i="5"/>
  <c r="J88" i="5"/>
  <c r="J87" i="5"/>
  <c r="J84" i="5"/>
  <c r="J83" i="5"/>
  <c r="J82" i="5"/>
  <c r="J76" i="5"/>
  <c r="J70" i="5"/>
  <c r="J69" i="5"/>
  <c r="J61" i="5"/>
  <c r="J58" i="5"/>
  <c r="J46" i="5"/>
  <c r="J42" i="5"/>
  <c r="J40" i="5"/>
  <c r="J37" i="5"/>
  <c r="J36" i="5"/>
  <c r="J34" i="5"/>
  <c r="J33" i="5"/>
  <c r="J32" i="5"/>
  <c r="J30" i="5"/>
  <c r="J28" i="5"/>
  <c r="J27" i="5"/>
  <c r="J26" i="5"/>
  <c r="J23" i="5"/>
  <c r="J21" i="5"/>
  <c r="J20" i="5"/>
  <c r="J10" i="5"/>
  <c r="J9" i="5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J612" i="5"/>
  <c r="J605" i="5"/>
  <c r="J604" i="5"/>
  <c r="J603" i="5"/>
  <c r="J602" i="5"/>
  <c r="J597" i="5"/>
  <c r="J596" i="5"/>
  <c r="J595" i="5"/>
  <c r="J592" i="5"/>
  <c r="J589" i="5"/>
  <c r="J588" i="5"/>
  <c r="J587" i="5"/>
  <c r="J583" i="5"/>
  <c r="J582" i="5"/>
  <c r="J580" i="5"/>
  <c r="J578" i="5"/>
  <c r="J577" i="5"/>
  <c r="J576" i="5"/>
  <c r="J575" i="5"/>
  <c r="J574" i="5"/>
  <c r="J573" i="5"/>
  <c r="J572" i="5"/>
  <c r="J570" i="5"/>
  <c r="J569" i="5"/>
  <c r="J568" i="5"/>
  <c r="J567" i="5"/>
  <c r="J566" i="5"/>
  <c r="J565" i="5"/>
  <c r="J564" i="5"/>
  <c r="J563" i="5"/>
  <c r="J562" i="5"/>
  <c r="J561" i="5"/>
  <c r="J560" i="5"/>
  <c r="J558" i="5"/>
  <c r="J557" i="5"/>
  <c r="J556" i="5"/>
  <c r="J555" i="5"/>
  <c r="J554" i="5"/>
  <c r="J553" i="5"/>
  <c r="J551" i="5"/>
  <c r="J550" i="5"/>
  <c r="J549" i="5"/>
  <c r="J547" i="5"/>
  <c r="J546" i="5"/>
  <c r="J542" i="5"/>
  <c r="J541" i="5"/>
  <c r="J540" i="5"/>
  <c r="J539" i="5"/>
  <c r="J538" i="5"/>
  <c r="J536" i="5"/>
  <c r="J535" i="5"/>
  <c r="J534" i="5"/>
  <c r="J533" i="5"/>
  <c r="J532" i="5"/>
  <c r="J531" i="5"/>
  <c r="J530" i="5"/>
  <c r="J523" i="5"/>
  <c r="J522" i="5"/>
  <c r="J521" i="5"/>
  <c r="J520" i="5"/>
  <c r="J519" i="5"/>
  <c r="J518" i="5"/>
  <c r="J517" i="5"/>
  <c r="J516" i="5"/>
  <c r="J515" i="5"/>
  <c r="J514" i="5"/>
  <c r="J513" i="5"/>
  <c r="J510" i="5"/>
  <c r="J509" i="5"/>
  <c r="J508" i="5"/>
  <c r="J507" i="5"/>
  <c r="J506" i="5"/>
  <c r="J505" i="5"/>
  <c r="J504" i="5"/>
  <c r="J503" i="5"/>
  <c r="J499" i="5"/>
  <c r="J498" i="5"/>
  <c r="J497" i="5"/>
  <c r="J496" i="5"/>
  <c r="J495" i="5"/>
  <c r="J494" i="5"/>
  <c r="J493" i="5"/>
  <c r="J492" i="5"/>
  <c r="J491" i="5"/>
  <c r="J490" i="5"/>
  <c r="J489" i="5"/>
  <c r="J487" i="5"/>
  <c r="J485" i="5"/>
  <c r="J484" i="5"/>
  <c r="J483" i="5"/>
  <c r="J482" i="5"/>
  <c r="J481" i="5"/>
  <c r="J480" i="5"/>
  <c r="J479" i="5"/>
  <c r="J478" i="5"/>
  <c r="J477" i="5"/>
  <c r="J476" i="5"/>
  <c r="J473" i="5"/>
  <c r="J471" i="5"/>
  <c r="J470" i="5"/>
  <c r="J469" i="5"/>
  <c r="J468" i="5"/>
  <c r="J461" i="5"/>
  <c r="J460" i="5"/>
  <c r="J458" i="5"/>
  <c r="J457" i="5"/>
  <c r="J456" i="5"/>
  <c r="J455" i="5"/>
  <c r="J454" i="5"/>
  <c r="J453" i="5"/>
  <c r="J452" i="5"/>
  <c r="J451" i="5"/>
  <c r="J448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19" i="5"/>
  <c r="J418" i="5"/>
  <c r="J415" i="5"/>
  <c r="J414" i="5"/>
  <c r="J413" i="5"/>
  <c r="J412" i="5"/>
  <c r="J405" i="5"/>
  <c r="J404" i="5"/>
  <c r="J403" i="5"/>
  <c r="J402" i="5"/>
  <c r="J401" i="5"/>
  <c r="J400" i="5"/>
  <c r="J397" i="5"/>
  <c r="J396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8" i="5"/>
  <c r="J317" i="5"/>
  <c r="J316" i="5"/>
  <c r="J315" i="5"/>
  <c r="J314" i="5"/>
  <c r="J313" i="5"/>
  <c r="J312" i="5"/>
  <c r="J308" i="5"/>
  <c r="J307" i="5"/>
  <c r="J304" i="5"/>
  <c r="J303" i="5"/>
  <c r="J301" i="5"/>
  <c r="J300" i="5"/>
  <c r="J297" i="5"/>
  <c r="J295" i="5"/>
  <c r="J294" i="5"/>
  <c r="J292" i="5"/>
  <c r="J291" i="5"/>
  <c r="J266" i="5"/>
  <c r="J265" i="5"/>
  <c r="J263" i="5"/>
  <c r="J262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8" i="5"/>
  <c r="J227" i="5"/>
  <c r="J226" i="5"/>
  <c r="J225" i="5"/>
  <c r="J224" i="5"/>
  <c r="J221" i="5"/>
  <c r="J220" i="5"/>
  <c r="J219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5" i="5"/>
  <c r="J164" i="5"/>
  <c r="J163" i="5"/>
  <c r="J162" i="5"/>
  <c r="J161" i="5"/>
  <c r="J160" i="5"/>
  <c r="J157" i="5"/>
  <c r="J150" i="5"/>
  <c r="J149" i="5"/>
  <c r="J148" i="5"/>
  <c r="J147" i="5"/>
  <c r="J146" i="5"/>
  <c r="J145" i="5"/>
  <c r="J144" i="5"/>
  <c r="J143" i="5"/>
  <c r="J141" i="5"/>
  <c r="J140" i="5"/>
  <c r="J136" i="5"/>
  <c r="J135" i="5"/>
  <c r="J133" i="5"/>
  <c r="J132" i="5"/>
  <c r="J131" i="5"/>
  <c r="J129" i="5"/>
  <c r="J128" i="5"/>
  <c r="J125" i="5"/>
  <c r="J123" i="5"/>
  <c r="J122" i="5"/>
  <c r="J119" i="5"/>
  <c r="J118" i="5"/>
  <c r="J117" i="5"/>
  <c r="J116" i="5"/>
  <c r="J114" i="5"/>
  <c r="J113" i="5"/>
  <c r="J112" i="5"/>
  <c r="J111" i="5"/>
  <c r="J110" i="5"/>
  <c r="J108" i="5"/>
  <c r="J107" i="5"/>
  <c r="J98" i="5"/>
  <c r="J96" i="5"/>
  <c r="J95" i="5"/>
  <c r="J94" i="5"/>
  <c r="J93" i="5"/>
  <c r="J92" i="5"/>
  <c r="J91" i="5"/>
  <c r="J90" i="5"/>
  <c r="J89" i="5"/>
  <c r="J86" i="5"/>
  <c r="J85" i="5"/>
  <c r="J81" i="5"/>
  <c r="J80" i="5"/>
  <c r="J79" i="5"/>
  <c r="J78" i="5"/>
  <c r="J77" i="5"/>
  <c r="J75" i="5"/>
  <c r="J74" i="5"/>
  <c r="J73" i="5"/>
  <c r="J72" i="5"/>
  <c r="J71" i="5"/>
  <c r="J68" i="5"/>
  <c r="J67" i="5"/>
  <c r="J66" i="5"/>
  <c r="J65" i="5"/>
  <c r="J64" i="5"/>
  <c r="J63" i="5"/>
  <c r="J62" i="5"/>
  <c r="J60" i="5"/>
  <c r="J59" i="5"/>
  <c r="J57" i="5"/>
  <c r="J56" i="5"/>
  <c r="J55" i="5"/>
  <c r="J54" i="5"/>
  <c r="J53" i="5"/>
  <c r="J52" i="5"/>
  <c r="J51" i="5"/>
  <c r="J50" i="5"/>
  <c r="J49" i="5"/>
  <c r="J48" i="5"/>
  <c r="J47" i="5"/>
  <c r="J45" i="5"/>
  <c r="J44" i="5"/>
  <c r="J43" i="5"/>
  <c r="J41" i="5"/>
  <c r="J39" i="5"/>
  <c r="J38" i="5"/>
  <c r="J35" i="5"/>
  <c r="J31" i="5"/>
  <c r="J29" i="5"/>
  <c r="J25" i="5"/>
  <c r="J24" i="5"/>
  <c r="J22" i="5"/>
  <c r="J19" i="5"/>
  <c r="J18" i="5"/>
  <c r="J17" i="5"/>
  <c r="J16" i="5"/>
  <c r="J15" i="5"/>
  <c r="J14" i="5"/>
  <c r="J13" i="5"/>
  <c r="J12" i="5"/>
  <c r="J11" i="5"/>
  <c r="J8" i="5"/>
  <c r="J7" i="5"/>
  <c r="J6" i="5"/>
  <c r="R611" i="5"/>
  <c r="O611" i="5"/>
  <c r="N611" i="5"/>
  <c r="M611" i="5"/>
  <c r="L611" i="5"/>
  <c r="K611" i="5"/>
  <c r="G611" i="5"/>
  <c r="D611" i="5"/>
  <c r="R609" i="5"/>
  <c r="O609" i="5"/>
  <c r="N609" i="5"/>
  <c r="M609" i="5"/>
  <c r="L609" i="5"/>
  <c r="K609" i="5"/>
  <c r="G609" i="5"/>
  <c r="D609" i="5"/>
  <c r="R607" i="5"/>
  <c r="O607" i="5"/>
  <c r="N607" i="5"/>
  <c r="M607" i="5"/>
  <c r="L607" i="5"/>
  <c r="K607" i="5"/>
  <c r="G607" i="5"/>
  <c r="D607" i="5"/>
  <c r="R596" i="5"/>
  <c r="O596" i="5"/>
  <c r="N596" i="5"/>
  <c r="M596" i="5"/>
  <c r="L596" i="5"/>
  <c r="K596" i="5"/>
  <c r="G596" i="5"/>
  <c r="D596" i="5"/>
  <c r="R589" i="5"/>
  <c r="O589" i="5"/>
  <c r="N589" i="5"/>
  <c r="M589" i="5"/>
  <c r="L589" i="5"/>
  <c r="K589" i="5"/>
  <c r="G589" i="5"/>
  <c r="D589" i="5"/>
  <c r="R586" i="5"/>
  <c r="O586" i="5"/>
  <c r="N586" i="5"/>
  <c r="M586" i="5"/>
  <c r="L586" i="5"/>
  <c r="K586" i="5"/>
  <c r="G586" i="5"/>
  <c r="D586" i="5"/>
  <c r="R585" i="5"/>
  <c r="O585" i="5"/>
  <c r="N585" i="5"/>
  <c r="M585" i="5"/>
  <c r="L585" i="5"/>
  <c r="K585" i="5"/>
  <c r="G585" i="5"/>
  <c r="D585" i="5"/>
  <c r="R577" i="5"/>
  <c r="O577" i="5"/>
  <c r="N577" i="5"/>
  <c r="M577" i="5"/>
  <c r="L577" i="5"/>
  <c r="K577" i="5"/>
  <c r="G577" i="5"/>
  <c r="D577" i="5"/>
  <c r="R576" i="5"/>
  <c r="O576" i="5"/>
  <c r="N576" i="5"/>
  <c r="M576" i="5"/>
  <c r="L576" i="5"/>
  <c r="K576" i="5"/>
  <c r="G576" i="5"/>
  <c r="D576" i="5"/>
  <c r="R574" i="5"/>
  <c r="O574" i="5"/>
  <c r="N574" i="5"/>
  <c r="M574" i="5"/>
  <c r="L574" i="5"/>
  <c r="K574" i="5"/>
  <c r="G574" i="5"/>
  <c r="D574" i="5"/>
  <c r="R568" i="5"/>
  <c r="O568" i="5"/>
  <c r="N568" i="5"/>
  <c r="M568" i="5"/>
  <c r="L568" i="5"/>
  <c r="K568" i="5"/>
  <c r="G568" i="5"/>
  <c r="D568" i="5"/>
  <c r="R567" i="5"/>
  <c r="O567" i="5"/>
  <c r="N567" i="5"/>
  <c r="M567" i="5"/>
  <c r="L567" i="5"/>
  <c r="K567" i="5"/>
  <c r="G567" i="5"/>
  <c r="D567" i="5"/>
  <c r="R566" i="5"/>
  <c r="O566" i="5"/>
  <c r="N566" i="5"/>
  <c r="M566" i="5"/>
  <c r="L566" i="5"/>
  <c r="K566" i="5"/>
  <c r="G566" i="5"/>
  <c r="D566" i="5"/>
  <c r="R565" i="5"/>
  <c r="O565" i="5"/>
  <c r="N565" i="5"/>
  <c r="M565" i="5"/>
  <c r="L565" i="5"/>
  <c r="K565" i="5"/>
  <c r="G565" i="5"/>
  <c r="D565" i="5"/>
  <c r="R564" i="5"/>
  <c r="O564" i="5"/>
  <c r="N564" i="5"/>
  <c r="M564" i="5"/>
  <c r="L564" i="5"/>
  <c r="K564" i="5"/>
  <c r="G564" i="5"/>
  <c r="D564" i="5"/>
  <c r="R563" i="5"/>
  <c r="O563" i="5"/>
  <c r="N563" i="5"/>
  <c r="M563" i="5"/>
  <c r="L563" i="5"/>
  <c r="K563" i="5"/>
  <c r="G563" i="5"/>
  <c r="D563" i="5"/>
  <c r="R562" i="5"/>
  <c r="O562" i="5"/>
  <c r="N562" i="5"/>
  <c r="M562" i="5"/>
  <c r="L562" i="5"/>
  <c r="K562" i="5"/>
  <c r="G562" i="5"/>
  <c r="D562" i="5"/>
  <c r="R561" i="5"/>
  <c r="O561" i="5"/>
  <c r="N561" i="5"/>
  <c r="M561" i="5"/>
  <c r="L561" i="5"/>
  <c r="K561" i="5"/>
  <c r="G561" i="5"/>
  <c r="D561" i="5"/>
  <c r="R558" i="5"/>
  <c r="O558" i="5"/>
  <c r="N558" i="5"/>
  <c r="M558" i="5"/>
  <c r="L558" i="5"/>
  <c r="K558" i="5"/>
  <c r="G558" i="5"/>
  <c r="D558" i="5"/>
  <c r="R557" i="5"/>
  <c r="O557" i="5"/>
  <c r="N557" i="5"/>
  <c r="M557" i="5"/>
  <c r="L557" i="5"/>
  <c r="K557" i="5"/>
  <c r="G557" i="5"/>
  <c r="D557" i="5"/>
  <c r="R556" i="5"/>
  <c r="O556" i="5"/>
  <c r="N556" i="5"/>
  <c r="M556" i="5"/>
  <c r="L556" i="5"/>
  <c r="K556" i="5"/>
  <c r="G556" i="5"/>
  <c r="D556" i="5"/>
  <c r="R551" i="5"/>
  <c r="O551" i="5"/>
  <c r="N551" i="5"/>
  <c r="M551" i="5"/>
  <c r="L551" i="5"/>
  <c r="K551" i="5"/>
  <c r="G551" i="5"/>
  <c r="D551" i="5"/>
  <c r="R547" i="5"/>
  <c r="O547" i="5"/>
  <c r="N547" i="5"/>
  <c r="M547" i="5"/>
  <c r="L547" i="5"/>
  <c r="K547" i="5"/>
  <c r="G547" i="5"/>
  <c r="D547" i="5"/>
  <c r="R545" i="5"/>
  <c r="O545" i="5"/>
  <c r="N545" i="5"/>
  <c r="M545" i="5"/>
  <c r="L545" i="5"/>
  <c r="K545" i="5"/>
  <c r="G545" i="5"/>
  <c r="D545" i="5"/>
  <c r="R542" i="5"/>
  <c r="O542" i="5"/>
  <c r="N542" i="5"/>
  <c r="M542" i="5"/>
  <c r="L542" i="5"/>
  <c r="K542" i="5"/>
  <c r="G542" i="5"/>
  <c r="D542" i="5"/>
  <c r="R541" i="5"/>
  <c r="O541" i="5"/>
  <c r="N541" i="5"/>
  <c r="M541" i="5"/>
  <c r="L541" i="5"/>
  <c r="K541" i="5"/>
  <c r="G541" i="5"/>
  <c r="D541" i="5"/>
  <c r="R540" i="5"/>
  <c r="O540" i="5"/>
  <c r="N540" i="5"/>
  <c r="M540" i="5"/>
  <c r="L540" i="5"/>
  <c r="K540" i="5"/>
  <c r="G540" i="5"/>
  <c r="D540" i="5"/>
  <c r="R539" i="5"/>
  <c r="O539" i="5"/>
  <c r="N539" i="5"/>
  <c r="M539" i="5"/>
  <c r="L539" i="5"/>
  <c r="K539" i="5"/>
  <c r="G539" i="5"/>
  <c r="D539" i="5"/>
  <c r="R535" i="5"/>
  <c r="O535" i="5"/>
  <c r="N535" i="5"/>
  <c r="M535" i="5"/>
  <c r="L535" i="5"/>
  <c r="K535" i="5"/>
  <c r="G535" i="5"/>
  <c r="D535" i="5"/>
  <c r="R533" i="5"/>
  <c r="O533" i="5"/>
  <c r="N533" i="5"/>
  <c r="M533" i="5"/>
  <c r="L533" i="5"/>
  <c r="K533" i="5"/>
  <c r="G533" i="5"/>
  <c r="D533" i="5"/>
  <c r="R532" i="5"/>
  <c r="O532" i="5"/>
  <c r="N532" i="5"/>
  <c r="M532" i="5"/>
  <c r="L532" i="5"/>
  <c r="K532" i="5"/>
  <c r="G532" i="5"/>
  <c r="D532" i="5"/>
  <c r="R521" i="5"/>
  <c r="O521" i="5"/>
  <c r="N521" i="5"/>
  <c r="M521" i="5"/>
  <c r="L521" i="5"/>
  <c r="K521" i="5"/>
  <c r="G521" i="5"/>
  <c r="D521" i="5"/>
  <c r="R520" i="5"/>
  <c r="O520" i="5"/>
  <c r="N520" i="5"/>
  <c r="M520" i="5"/>
  <c r="L520" i="5"/>
  <c r="K520" i="5"/>
  <c r="G520" i="5"/>
  <c r="D520" i="5"/>
  <c r="R519" i="5"/>
  <c r="O519" i="5"/>
  <c r="N519" i="5"/>
  <c r="M519" i="5"/>
  <c r="L519" i="5"/>
  <c r="K519" i="5"/>
  <c r="G519" i="5"/>
  <c r="D519" i="5"/>
  <c r="R518" i="5"/>
  <c r="O518" i="5"/>
  <c r="N518" i="5"/>
  <c r="M518" i="5"/>
  <c r="L518" i="5"/>
  <c r="K518" i="5"/>
  <c r="G518" i="5"/>
  <c r="D518" i="5"/>
  <c r="R517" i="5"/>
  <c r="O517" i="5"/>
  <c r="N517" i="5"/>
  <c r="M517" i="5"/>
  <c r="L517" i="5"/>
  <c r="K517" i="5"/>
  <c r="G517" i="5"/>
  <c r="D517" i="5"/>
  <c r="R514" i="5"/>
  <c r="O514" i="5"/>
  <c r="N514" i="5"/>
  <c r="M514" i="5"/>
  <c r="L514" i="5"/>
  <c r="K514" i="5"/>
  <c r="G514" i="5"/>
  <c r="D514" i="5"/>
  <c r="R512" i="5"/>
  <c r="O512" i="5"/>
  <c r="N512" i="5"/>
  <c r="M512" i="5"/>
  <c r="L512" i="5"/>
  <c r="K512" i="5"/>
  <c r="G512" i="5"/>
  <c r="D512" i="5"/>
  <c r="R510" i="5"/>
  <c r="O510" i="5"/>
  <c r="N510" i="5"/>
  <c r="M510" i="5"/>
  <c r="L510" i="5"/>
  <c r="K510" i="5"/>
  <c r="G510" i="5"/>
  <c r="D510" i="5"/>
  <c r="R509" i="5"/>
  <c r="O509" i="5"/>
  <c r="N509" i="5"/>
  <c r="M509" i="5"/>
  <c r="L509" i="5"/>
  <c r="K509" i="5"/>
  <c r="G509" i="5"/>
  <c r="D509" i="5"/>
  <c r="R508" i="5"/>
  <c r="O508" i="5"/>
  <c r="N508" i="5"/>
  <c r="M508" i="5"/>
  <c r="L508" i="5"/>
  <c r="K508" i="5"/>
  <c r="G508" i="5"/>
  <c r="D508" i="5"/>
  <c r="R506" i="5"/>
  <c r="O506" i="5"/>
  <c r="N506" i="5"/>
  <c r="M506" i="5"/>
  <c r="L506" i="5"/>
  <c r="K506" i="5"/>
  <c r="G506" i="5"/>
  <c r="D506" i="5"/>
  <c r="R499" i="5"/>
  <c r="O499" i="5"/>
  <c r="N499" i="5"/>
  <c r="M499" i="5"/>
  <c r="L499" i="5"/>
  <c r="K499" i="5"/>
  <c r="G499" i="5"/>
  <c r="D499" i="5"/>
  <c r="R498" i="5"/>
  <c r="O498" i="5"/>
  <c r="N498" i="5"/>
  <c r="M498" i="5"/>
  <c r="L498" i="5"/>
  <c r="K498" i="5"/>
  <c r="G498" i="5"/>
  <c r="D498" i="5"/>
  <c r="R493" i="5"/>
  <c r="O493" i="5"/>
  <c r="N493" i="5"/>
  <c r="M493" i="5"/>
  <c r="L493" i="5"/>
  <c r="K493" i="5"/>
  <c r="G493" i="5"/>
  <c r="D493" i="5"/>
  <c r="R492" i="5"/>
  <c r="O492" i="5"/>
  <c r="N492" i="5"/>
  <c r="M492" i="5"/>
  <c r="L492" i="5"/>
  <c r="K492" i="5"/>
  <c r="G492" i="5"/>
  <c r="D492" i="5"/>
  <c r="R484" i="5"/>
  <c r="O484" i="5"/>
  <c r="N484" i="5"/>
  <c r="M484" i="5"/>
  <c r="L484" i="5"/>
  <c r="K484" i="5"/>
  <c r="G484" i="5"/>
  <c r="D484" i="5"/>
  <c r="R482" i="5"/>
  <c r="O482" i="5"/>
  <c r="N482" i="5"/>
  <c r="M482" i="5"/>
  <c r="L482" i="5"/>
  <c r="K482" i="5"/>
  <c r="G482" i="5"/>
  <c r="D482" i="5"/>
  <c r="R480" i="5"/>
  <c r="O480" i="5"/>
  <c r="N480" i="5"/>
  <c r="M480" i="5"/>
  <c r="L480" i="5"/>
  <c r="K480" i="5"/>
  <c r="G480" i="5"/>
  <c r="D480" i="5"/>
  <c r="R475" i="5"/>
  <c r="O475" i="5"/>
  <c r="N475" i="5"/>
  <c r="M475" i="5"/>
  <c r="L475" i="5"/>
  <c r="K475" i="5"/>
  <c r="G475" i="5"/>
  <c r="D475" i="5"/>
  <c r="R471" i="5"/>
  <c r="O471" i="5"/>
  <c r="N471" i="5"/>
  <c r="M471" i="5"/>
  <c r="L471" i="5"/>
  <c r="K471" i="5"/>
  <c r="G471" i="5"/>
  <c r="D471" i="5"/>
  <c r="R469" i="5"/>
  <c r="O469" i="5"/>
  <c r="N469" i="5"/>
  <c r="M469" i="5"/>
  <c r="L469" i="5"/>
  <c r="K469" i="5"/>
  <c r="G469" i="5"/>
  <c r="D469" i="5"/>
  <c r="R465" i="5"/>
  <c r="O465" i="5"/>
  <c r="N465" i="5"/>
  <c r="M465" i="5"/>
  <c r="L465" i="5"/>
  <c r="K465" i="5"/>
  <c r="G465" i="5"/>
  <c r="D465" i="5"/>
  <c r="R463" i="5"/>
  <c r="O463" i="5"/>
  <c r="N463" i="5"/>
  <c r="M463" i="5"/>
  <c r="L463" i="5"/>
  <c r="K463" i="5"/>
  <c r="G463" i="5"/>
  <c r="D463" i="5"/>
  <c r="R461" i="5"/>
  <c r="O461" i="5"/>
  <c r="N461" i="5"/>
  <c r="M461" i="5"/>
  <c r="L461" i="5"/>
  <c r="K461" i="5"/>
  <c r="G461" i="5"/>
  <c r="D461" i="5"/>
  <c r="R458" i="5"/>
  <c r="O458" i="5"/>
  <c r="N458" i="5"/>
  <c r="M458" i="5"/>
  <c r="L458" i="5"/>
  <c r="K458" i="5"/>
  <c r="G458" i="5"/>
  <c r="D458" i="5"/>
  <c r="R456" i="5"/>
  <c r="O456" i="5"/>
  <c r="N456" i="5"/>
  <c r="M456" i="5"/>
  <c r="L456" i="5"/>
  <c r="K456" i="5"/>
  <c r="G456" i="5"/>
  <c r="D456" i="5"/>
  <c r="R452" i="5"/>
  <c r="O452" i="5"/>
  <c r="N452" i="5"/>
  <c r="M452" i="5"/>
  <c r="L452" i="5"/>
  <c r="K452" i="5"/>
  <c r="G452" i="5"/>
  <c r="D452" i="5"/>
  <c r="R450" i="5"/>
  <c r="O450" i="5"/>
  <c r="N450" i="5"/>
  <c r="M450" i="5"/>
  <c r="L450" i="5"/>
  <c r="K450" i="5"/>
  <c r="G450" i="5"/>
  <c r="D450" i="5"/>
  <c r="R446" i="5"/>
  <c r="O446" i="5"/>
  <c r="N446" i="5"/>
  <c r="M446" i="5"/>
  <c r="L446" i="5"/>
  <c r="K446" i="5"/>
  <c r="G446" i="5"/>
  <c r="D446" i="5"/>
  <c r="R445" i="5"/>
  <c r="O445" i="5"/>
  <c r="N445" i="5"/>
  <c r="M445" i="5"/>
  <c r="L445" i="5"/>
  <c r="K445" i="5"/>
  <c r="G445" i="5"/>
  <c r="D445" i="5"/>
  <c r="R443" i="5"/>
  <c r="O443" i="5"/>
  <c r="N443" i="5"/>
  <c r="M443" i="5"/>
  <c r="L443" i="5"/>
  <c r="K443" i="5"/>
  <c r="G443" i="5"/>
  <c r="D443" i="5"/>
  <c r="R441" i="5"/>
  <c r="O441" i="5"/>
  <c r="N441" i="5"/>
  <c r="M441" i="5"/>
  <c r="L441" i="5"/>
  <c r="K441" i="5"/>
  <c r="G441" i="5"/>
  <c r="D441" i="5"/>
  <c r="R440" i="5"/>
  <c r="O440" i="5"/>
  <c r="N440" i="5"/>
  <c r="M440" i="5"/>
  <c r="L440" i="5"/>
  <c r="K440" i="5"/>
  <c r="G440" i="5"/>
  <c r="D440" i="5"/>
  <c r="R439" i="5"/>
  <c r="O439" i="5"/>
  <c r="N439" i="5"/>
  <c r="M439" i="5"/>
  <c r="L439" i="5"/>
  <c r="K439" i="5"/>
  <c r="G439" i="5"/>
  <c r="D439" i="5"/>
  <c r="R437" i="5"/>
  <c r="O437" i="5"/>
  <c r="N437" i="5"/>
  <c r="M437" i="5"/>
  <c r="L437" i="5"/>
  <c r="K437" i="5"/>
  <c r="G437" i="5"/>
  <c r="D437" i="5"/>
  <c r="R435" i="5"/>
  <c r="O435" i="5"/>
  <c r="N435" i="5"/>
  <c r="M435" i="5"/>
  <c r="L435" i="5"/>
  <c r="K435" i="5"/>
  <c r="G435" i="5"/>
  <c r="D435" i="5"/>
  <c r="R432" i="5"/>
  <c r="O432" i="5"/>
  <c r="N432" i="5"/>
  <c r="M432" i="5"/>
  <c r="L432" i="5"/>
  <c r="K432" i="5"/>
  <c r="G432" i="5"/>
  <c r="D432" i="5"/>
  <c r="R429" i="5"/>
  <c r="O429" i="5"/>
  <c r="N429" i="5"/>
  <c r="M429" i="5"/>
  <c r="L429" i="5"/>
  <c r="K429" i="5"/>
  <c r="G429" i="5"/>
  <c r="D429" i="5"/>
  <c r="R427" i="5"/>
  <c r="O427" i="5"/>
  <c r="N427" i="5"/>
  <c r="M427" i="5"/>
  <c r="L427" i="5"/>
  <c r="K427" i="5"/>
  <c r="G427" i="5"/>
  <c r="D427" i="5"/>
  <c r="R425" i="5"/>
  <c r="O425" i="5"/>
  <c r="N425" i="5"/>
  <c r="M425" i="5"/>
  <c r="L425" i="5"/>
  <c r="K425" i="5"/>
  <c r="G425" i="5"/>
  <c r="D425" i="5"/>
  <c r="R422" i="5"/>
  <c r="O422" i="5"/>
  <c r="N422" i="5"/>
  <c r="M422" i="5"/>
  <c r="L422" i="5"/>
  <c r="K422" i="5"/>
  <c r="G422" i="5"/>
  <c r="D422" i="5"/>
  <c r="R419" i="5"/>
  <c r="O419" i="5"/>
  <c r="N419" i="5"/>
  <c r="M419" i="5"/>
  <c r="L419" i="5"/>
  <c r="K419" i="5"/>
  <c r="G419" i="5"/>
  <c r="D419" i="5"/>
  <c r="R417" i="5"/>
  <c r="O417" i="5"/>
  <c r="N417" i="5"/>
  <c r="M417" i="5"/>
  <c r="L417" i="5"/>
  <c r="K417" i="5"/>
  <c r="G417" i="5"/>
  <c r="D417" i="5"/>
  <c r="R413" i="5"/>
  <c r="O413" i="5"/>
  <c r="N413" i="5"/>
  <c r="M413" i="5"/>
  <c r="L413" i="5"/>
  <c r="K413" i="5"/>
  <c r="G413" i="5"/>
  <c r="D413" i="5"/>
  <c r="R411" i="5"/>
  <c r="O411" i="5"/>
  <c r="N411" i="5"/>
  <c r="M411" i="5"/>
  <c r="L411" i="5"/>
  <c r="K411" i="5"/>
  <c r="G411" i="5"/>
  <c r="D411" i="5"/>
  <c r="R410" i="5"/>
  <c r="O410" i="5"/>
  <c r="N410" i="5"/>
  <c r="M410" i="5"/>
  <c r="L410" i="5"/>
  <c r="K410" i="5"/>
  <c r="G410" i="5"/>
  <c r="D410" i="5"/>
  <c r="R409" i="5"/>
  <c r="O409" i="5"/>
  <c r="N409" i="5"/>
  <c r="M409" i="5"/>
  <c r="L409" i="5"/>
  <c r="K409" i="5"/>
  <c r="G409" i="5"/>
  <c r="D409" i="5"/>
  <c r="R407" i="5"/>
  <c r="O407" i="5"/>
  <c r="N407" i="5"/>
  <c r="M407" i="5"/>
  <c r="L407" i="5"/>
  <c r="K407" i="5"/>
  <c r="G407" i="5"/>
  <c r="D407" i="5"/>
  <c r="R405" i="5"/>
  <c r="O405" i="5"/>
  <c r="N405" i="5"/>
  <c r="M405" i="5"/>
  <c r="L405" i="5"/>
  <c r="K405" i="5"/>
  <c r="G405" i="5"/>
  <c r="D405" i="5"/>
  <c r="R399" i="5"/>
  <c r="O399" i="5"/>
  <c r="N399" i="5"/>
  <c r="M399" i="5"/>
  <c r="L399" i="5"/>
  <c r="K399" i="5"/>
  <c r="G399" i="5"/>
  <c r="D399" i="5"/>
  <c r="R397" i="5"/>
  <c r="O397" i="5"/>
  <c r="N397" i="5"/>
  <c r="M397" i="5"/>
  <c r="L397" i="5"/>
  <c r="K397" i="5"/>
  <c r="G397" i="5"/>
  <c r="D397" i="5"/>
  <c r="R395" i="5"/>
  <c r="O395" i="5"/>
  <c r="N395" i="5"/>
  <c r="M395" i="5"/>
  <c r="L395" i="5"/>
  <c r="K395" i="5"/>
  <c r="G395" i="5"/>
  <c r="D395" i="5"/>
  <c r="R391" i="5"/>
  <c r="O391" i="5"/>
  <c r="N391" i="5"/>
  <c r="M391" i="5"/>
  <c r="L391" i="5"/>
  <c r="K391" i="5"/>
  <c r="G391" i="5"/>
  <c r="D391" i="5"/>
  <c r="R389" i="5"/>
  <c r="O389" i="5"/>
  <c r="N389" i="5"/>
  <c r="M389" i="5"/>
  <c r="L389" i="5"/>
  <c r="K389" i="5"/>
  <c r="G389" i="5"/>
  <c r="D389" i="5"/>
  <c r="R387" i="5"/>
  <c r="O387" i="5"/>
  <c r="N387" i="5"/>
  <c r="M387" i="5"/>
  <c r="L387" i="5"/>
  <c r="K387" i="5"/>
  <c r="G387" i="5"/>
  <c r="D387" i="5"/>
  <c r="R385" i="5"/>
  <c r="O385" i="5"/>
  <c r="N385" i="5"/>
  <c r="M385" i="5"/>
  <c r="L385" i="5"/>
  <c r="K385" i="5"/>
  <c r="G385" i="5"/>
  <c r="D385" i="5"/>
  <c r="R382" i="5"/>
  <c r="O382" i="5"/>
  <c r="N382" i="5"/>
  <c r="M382" i="5"/>
  <c r="L382" i="5"/>
  <c r="K382" i="5"/>
  <c r="G382" i="5"/>
  <c r="D382" i="5"/>
  <c r="R380" i="5"/>
  <c r="O380" i="5"/>
  <c r="N380" i="5"/>
  <c r="M380" i="5"/>
  <c r="L380" i="5"/>
  <c r="K380" i="5"/>
  <c r="G380" i="5"/>
  <c r="D380" i="5"/>
  <c r="R377" i="5"/>
  <c r="O377" i="5"/>
  <c r="N377" i="5"/>
  <c r="M377" i="5"/>
  <c r="L377" i="5"/>
  <c r="K377" i="5"/>
  <c r="G377" i="5"/>
  <c r="D377" i="5"/>
  <c r="R375" i="5"/>
  <c r="O375" i="5"/>
  <c r="N375" i="5"/>
  <c r="M375" i="5"/>
  <c r="L375" i="5"/>
  <c r="K375" i="5"/>
  <c r="G375" i="5"/>
  <c r="D375" i="5"/>
  <c r="R373" i="5"/>
  <c r="O373" i="5"/>
  <c r="N373" i="5"/>
  <c r="M373" i="5"/>
  <c r="L373" i="5"/>
  <c r="K373" i="5"/>
  <c r="G373" i="5"/>
  <c r="D373" i="5"/>
  <c r="R371" i="5"/>
  <c r="O371" i="5"/>
  <c r="N371" i="5"/>
  <c r="M371" i="5"/>
  <c r="L371" i="5"/>
  <c r="K371" i="5"/>
  <c r="G371" i="5"/>
  <c r="D371" i="5"/>
  <c r="R369" i="5"/>
  <c r="O369" i="5"/>
  <c r="N369" i="5"/>
  <c r="M369" i="5"/>
  <c r="L369" i="5"/>
  <c r="K369" i="5"/>
  <c r="G369" i="5"/>
  <c r="D369" i="5"/>
  <c r="R368" i="5"/>
  <c r="O368" i="5"/>
  <c r="N368" i="5"/>
  <c r="M368" i="5"/>
  <c r="L368" i="5"/>
  <c r="K368" i="5"/>
  <c r="G368" i="5"/>
  <c r="D368" i="5"/>
  <c r="R366" i="5"/>
  <c r="O366" i="5"/>
  <c r="N366" i="5"/>
  <c r="M366" i="5"/>
  <c r="L366" i="5"/>
  <c r="K366" i="5"/>
  <c r="G366" i="5"/>
  <c r="D366" i="5"/>
  <c r="R364" i="5"/>
  <c r="O364" i="5"/>
  <c r="N364" i="5"/>
  <c r="M364" i="5"/>
  <c r="L364" i="5"/>
  <c r="K364" i="5"/>
  <c r="G364" i="5"/>
  <c r="D364" i="5"/>
  <c r="R362" i="5"/>
  <c r="O362" i="5"/>
  <c r="N362" i="5"/>
  <c r="M362" i="5"/>
  <c r="L362" i="5"/>
  <c r="K362" i="5"/>
  <c r="G362" i="5"/>
  <c r="D362" i="5"/>
  <c r="R360" i="5"/>
  <c r="O360" i="5"/>
  <c r="N360" i="5"/>
  <c r="M360" i="5"/>
  <c r="L360" i="5"/>
  <c r="K360" i="5"/>
  <c r="G360" i="5"/>
  <c r="D360" i="5"/>
  <c r="R359" i="5"/>
  <c r="O359" i="5"/>
  <c r="N359" i="5"/>
  <c r="M359" i="5"/>
  <c r="L359" i="5"/>
  <c r="K359" i="5"/>
  <c r="G359" i="5"/>
  <c r="D359" i="5"/>
  <c r="R358" i="5"/>
  <c r="O358" i="5"/>
  <c r="N358" i="5"/>
  <c r="M358" i="5"/>
  <c r="L358" i="5"/>
  <c r="K358" i="5"/>
  <c r="G358" i="5"/>
  <c r="D358" i="5"/>
  <c r="R357" i="5"/>
  <c r="O357" i="5"/>
  <c r="N357" i="5"/>
  <c r="M357" i="5"/>
  <c r="L357" i="5"/>
  <c r="K357" i="5"/>
  <c r="G357" i="5"/>
  <c r="D357" i="5"/>
  <c r="R351" i="5"/>
  <c r="O351" i="5"/>
  <c r="N351" i="5"/>
  <c r="M351" i="5"/>
  <c r="L351" i="5"/>
  <c r="K351" i="5"/>
  <c r="G351" i="5"/>
  <c r="D351" i="5"/>
  <c r="R349" i="5"/>
  <c r="O349" i="5"/>
  <c r="N349" i="5"/>
  <c r="M349" i="5"/>
  <c r="L349" i="5"/>
  <c r="K349" i="5"/>
  <c r="G349" i="5"/>
  <c r="D349" i="5"/>
  <c r="R348" i="5"/>
  <c r="O348" i="5"/>
  <c r="N348" i="5"/>
  <c r="M348" i="5"/>
  <c r="L348" i="5"/>
  <c r="K348" i="5"/>
  <c r="G348" i="5"/>
  <c r="D348" i="5"/>
  <c r="R347" i="5"/>
  <c r="O347" i="5"/>
  <c r="N347" i="5"/>
  <c r="M347" i="5"/>
  <c r="L347" i="5"/>
  <c r="K347" i="5"/>
  <c r="G347" i="5"/>
  <c r="D347" i="5"/>
  <c r="R346" i="5"/>
  <c r="O346" i="5"/>
  <c r="N346" i="5"/>
  <c r="M346" i="5"/>
  <c r="L346" i="5"/>
  <c r="K346" i="5"/>
  <c r="G346" i="5"/>
  <c r="D346" i="5"/>
  <c r="R345" i="5"/>
  <c r="O345" i="5"/>
  <c r="N345" i="5"/>
  <c r="M345" i="5"/>
  <c r="L345" i="5"/>
  <c r="K345" i="5"/>
  <c r="G345" i="5"/>
  <c r="D345" i="5"/>
  <c r="R344" i="5"/>
  <c r="O344" i="5"/>
  <c r="N344" i="5"/>
  <c r="M344" i="5"/>
  <c r="L344" i="5"/>
  <c r="K344" i="5"/>
  <c r="G344" i="5"/>
  <c r="D344" i="5"/>
  <c r="R343" i="5"/>
  <c r="O343" i="5"/>
  <c r="N343" i="5"/>
  <c r="M343" i="5"/>
  <c r="L343" i="5"/>
  <c r="K343" i="5"/>
  <c r="G343" i="5"/>
  <c r="D343" i="5"/>
  <c r="R342" i="5"/>
  <c r="O342" i="5"/>
  <c r="N342" i="5"/>
  <c r="M342" i="5"/>
  <c r="L342" i="5"/>
  <c r="K342" i="5"/>
  <c r="G342" i="5"/>
  <c r="D342" i="5"/>
  <c r="R341" i="5"/>
  <c r="O341" i="5"/>
  <c r="N341" i="5"/>
  <c r="M341" i="5"/>
  <c r="L341" i="5"/>
  <c r="K341" i="5"/>
  <c r="G341" i="5"/>
  <c r="D341" i="5"/>
  <c r="R340" i="5"/>
  <c r="O340" i="5"/>
  <c r="N340" i="5"/>
  <c r="M340" i="5"/>
  <c r="L340" i="5"/>
  <c r="K340" i="5"/>
  <c r="G340" i="5"/>
  <c r="D340" i="5"/>
  <c r="R339" i="5"/>
  <c r="O339" i="5"/>
  <c r="N339" i="5"/>
  <c r="M339" i="5"/>
  <c r="L339" i="5"/>
  <c r="K339" i="5"/>
  <c r="G339" i="5"/>
  <c r="D339" i="5"/>
  <c r="R338" i="5"/>
  <c r="O338" i="5"/>
  <c r="N338" i="5"/>
  <c r="M338" i="5"/>
  <c r="L338" i="5"/>
  <c r="K338" i="5"/>
  <c r="G338" i="5"/>
  <c r="D338" i="5"/>
  <c r="R337" i="5"/>
  <c r="O337" i="5"/>
  <c r="N337" i="5"/>
  <c r="M337" i="5"/>
  <c r="L337" i="5"/>
  <c r="K337" i="5"/>
  <c r="G337" i="5"/>
  <c r="D337" i="5"/>
  <c r="R336" i="5"/>
  <c r="O336" i="5"/>
  <c r="N336" i="5"/>
  <c r="M336" i="5"/>
  <c r="L336" i="5"/>
  <c r="K336" i="5"/>
  <c r="G336" i="5"/>
  <c r="D336" i="5"/>
  <c r="R335" i="5"/>
  <c r="O335" i="5"/>
  <c r="N335" i="5"/>
  <c r="M335" i="5"/>
  <c r="L335" i="5"/>
  <c r="K335" i="5"/>
  <c r="G335" i="5"/>
  <c r="D335" i="5"/>
  <c r="R334" i="5"/>
  <c r="O334" i="5"/>
  <c r="N334" i="5"/>
  <c r="M334" i="5"/>
  <c r="L334" i="5"/>
  <c r="K334" i="5"/>
  <c r="G334" i="5"/>
  <c r="D334" i="5"/>
  <c r="R333" i="5"/>
  <c r="O333" i="5"/>
  <c r="N333" i="5"/>
  <c r="M333" i="5"/>
  <c r="L333" i="5"/>
  <c r="K333" i="5"/>
  <c r="G333" i="5"/>
  <c r="D333" i="5"/>
  <c r="R332" i="5"/>
  <c r="O332" i="5"/>
  <c r="N332" i="5"/>
  <c r="M332" i="5"/>
  <c r="L332" i="5"/>
  <c r="K332" i="5"/>
  <c r="G332" i="5"/>
  <c r="D332" i="5"/>
  <c r="R331" i="5"/>
  <c r="O331" i="5"/>
  <c r="N331" i="5"/>
  <c r="M331" i="5"/>
  <c r="L331" i="5"/>
  <c r="K331" i="5"/>
  <c r="G331" i="5"/>
  <c r="D331" i="5"/>
  <c r="R330" i="5"/>
  <c r="O330" i="5"/>
  <c r="N330" i="5"/>
  <c r="M330" i="5"/>
  <c r="L330" i="5"/>
  <c r="K330" i="5"/>
  <c r="G330" i="5"/>
  <c r="D330" i="5"/>
  <c r="R329" i="5"/>
  <c r="O329" i="5"/>
  <c r="N329" i="5"/>
  <c r="M329" i="5"/>
  <c r="L329" i="5"/>
  <c r="K329" i="5"/>
  <c r="G329" i="5"/>
  <c r="D329" i="5"/>
  <c r="R328" i="5"/>
  <c r="O328" i="5"/>
  <c r="N328" i="5"/>
  <c r="M328" i="5"/>
  <c r="L328" i="5"/>
  <c r="K328" i="5"/>
  <c r="G328" i="5"/>
  <c r="D328" i="5"/>
  <c r="R327" i="5"/>
  <c r="O327" i="5"/>
  <c r="N327" i="5"/>
  <c r="M327" i="5"/>
  <c r="L327" i="5"/>
  <c r="K327" i="5"/>
  <c r="G327" i="5"/>
  <c r="D327" i="5"/>
  <c r="R326" i="5"/>
  <c r="O326" i="5"/>
  <c r="N326" i="5"/>
  <c r="M326" i="5"/>
  <c r="L326" i="5"/>
  <c r="K326" i="5"/>
  <c r="G326" i="5"/>
  <c r="D326" i="5"/>
  <c r="R325" i="5"/>
  <c r="O325" i="5"/>
  <c r="N325" i="5"/>
  <c r="M325" i="5"/>
  <c r="L325" i="5"/>
  <c r="K325" i="5"/>
  <c r="G325" i="5"/>
  <c r="D325" i="5"/>
  <c r="R324" i="5"/>
  <c r="O324" i="5"/>
  <c r="N324" i="5"/>
  <c r="M324" i="5"/>
  <c r="L324" i="5"/>
  <c r="K324" i="5"/>
  <c r="G324" i="5"/>
  <c r="D324" i="5"/>
  <c r="R323" i="5"/>
  <c r="O323" i="5"/>
  <c r="N323" i="5"/>
  <c r="M323" i="5"/>
  <c r="L323" i="5"/>
  <c r="K323" i="5"/>
  <c r="G323" i="5"/>
  <c r="D323" i="5"/>
  <c r="R322" i="5"/>
  <c r="O322" i="5"/>
  <c r="N322" i="5"/>
  <c r="M322" i="5"/>
  <c r="L322" i="5"/>
  <c r="K322" i="5"/>
  <c r="G322" i="5"/>
  <c r="D322" i="5"/>
  <c r="R321" i="5"/>
  <c r="O321" i="5"/>
  <c r="N321" i="5"/>
  <c r="M321" i="5"/>
  <c r="L321" i="5"/>
  <c r="K321" i="5"/>
  <c r="G321" i="5"/>
  <c r="D321" i="5"/>
  <c r="R313" i="5"/>
  <c r="O313" i="5"/>
  <c r="N313" i="5"/>
  <c r="M313" i="5"/>
  <c r="L313" i="5"/>
  <c r="K313" i="5"/>
  <c r="G313" i="5"/>
  <c r="D313" i="5"/>
  <c r="R311" i="5"/>
  <c r="O311" i="5"/>
  <c r="N311" i="5"/>
  <c r="M311" i="5"/>
  <c r="L311" i="5"/>
  <c r="K311" i="5"/>
  <c r="G311" i="5"/>
  <c r="D311" i="5"/>
  <c r="R310" i="5"/>
  <c r="O310" i="5"/>
  <c r="N310" i="5"/>
  <c r="M310" i="5"/>
  <c r="L310" i="5"/>
  <c r="K310" i="5"/>
  <c r="G310" i="5"/>
  <c r="D310" i="5"/>
  <c r="R304" i="5"/>
  <c r="O304" i="5"/>
  <c r="N304" i="5"/>
  <c r="M304" i="5"/>
  <c r="L304" i="5"/>
  <c r="K304" i="5"/>
  <c r="G304" i="5"/>
  <c r="D304" i="5"/>
  <c r="R299" i="5"/>
  <c r="O299" i="5"/>
  <c r="N299" i="5"/>
  <c r="M299" i="5"/>
  <c r="L299" i="5"/>
  <c r="K299" i="5"/>
  <c r="G299" i="5"/>
  <c r="D299" i="5"/>
  <c r="R289" i="5"/>
  <c r="O289" i="5"/>
  <c r="N289" i="5"/>
  <c r="M289" i="5"/>
  <c r="L289" i="5"/>
  <c r="K289" i="5"/>
  <c r="G289" i="5"/>
  <c r="D289" i="5"/>
  <c r="R288" i="5"/>
  <c r="O288" i="5"/>
  <c r="N288" i="5"/>
  <c r="M288" i="5"/>
  <c r="L288" i="5"/>
  <c r="K288" i="5"/>
  <c r="G288" i="5"/>
  <c r="D288" i="5"/>
  <c r="R286" i="5"/>
  <c r="O286" i="5"/>
  <c r="N286" i="5"/>
  <c r="M286" i="5"/>
  <c r="L286" i="5"/>
  <c r="K286" i="5"/>
  <c r="G286" i="5"/>
  <c r="D286" i="5"/>
  <c r="R285" i="5"/>
  <c r="O285" i="5"/>
  <c r="N285" i="5"/>
  <c r="M285" i="5"/>
  <c r="L285" i="5"/>
  <c r="K285" i="5"/>
  <c r="G285" i="5"/>
  <c r="D285" i="5"/>
  <c r="R284" i="5"/>
  <c r="O284" i="5"/>
  <c r="N284" i="5"/>
  <c r="M284" i="5"/>
  <c r="L284" i="5"/>
  <c r="K284" i="5"/>
  <c r="G284" i="5"/>
  <c r="D284" i="5"/>
  <c r="R283" i="5"/>
  <c r="O283" i="5"/>
  <c r="N283" i="5"/>
  <c r="M283" i="5"/>
  <c r="L283" i="5"/>
  <c r="K283" i="5"/>
  <c r="G283" i="5"/>
  <c r="D283" i="5"/>
  <c r="R282" i="5"/>
  <c r="O282" i="5"/>
  <c r="N282" i="5"/>
  <c r="M282" i="5"/>
  <c r="L282" i="5"/>
  <c r="K282" i="5"/>
  <c r="G282" i="5"/>
  <c r="D282" i="5"/>
  <c r="R281" i="5"/>
  <c r="O281" i="5"/>
  <c r="N281" i="5"/>
  <c r="M281" i="5"/>
  <c r="L281" i="5"/>
  <c r="K281" i="5"/>
  <c r="G281" i="5"/>
  <c r="D281" i="5"/>
  <c r="R280" i="5"/>
  <c r="O280" i="5"/>
  <c r="N280" i="5"/>
  <c r="M280" i="5"/>
  <c r="L280" i="5"/>
  <c r="K280" i="5"/>
  <c r="G280" i="5"/>
  <c r="D280" i="5"/>
  <c r="R279" i="5"/>
  <c r="O279" i="5"/>
  <c r="N279" i="5"/>
  <c r="M279" i="5"/>
  <c r="L279" i="5"/>
  <c r="K279" i="5"/>
  <c r="G279" i="5"/>
  <c r="D279" i="5"/>
  <c r="R278" i="5"/>
  <c r="O278" i="5"/>
  <c r="N278" i="5"/>
  <c r="M278" i="5"/>
  <c r="L278" i="5"/>
  <c r="K278" i="5"/>
  <c r="G278" i="5"/>
  <c r="D278" i="5"/>
  <c r="R277" i="5"/>
  <c r="O277" i="5"/>
  <c r="N277" i="5"/>
  <c r="M277" i="5"/>
  <c r="L277" i="5"/>
  <c r="K277" i="5"/>
  <c r="G277" i="5"/>
  <c r="D277" i="5"/>
  <c r="R276" i="5"/>
  <c r="O276" i="5"/>
  <c r="N276" i="5"/>
  <c r="M276" i="5"/>
  <c r="L276" i="5"/>
  <c r="K276" i="5"/>
  <c r="G276" i="5"/>
  <c r="D276" i="5"/>
  <c r="R275" i="5"/>
  <c r="O275" i="5"/>
  <c r="N275" i="5"/>
  <c r="M275" i="5"/>
  <c r="L275" i="5"/>
  <c r="K275" i="5"/>
  <c r="G275" i="5"/>
  <c r="D275" i="5"/>
  <c r="R274" i="5"/>
  <c r="O274" i="5"/>
  <c r="N274" i="5"/>
  <c r="M274" i="5"/>
  <c r="L274" i="5"/>
  <c r="K274" i="5"/>
  <c r="G274" i="5"/>
  <c r="D274" i="5"/>
  <c r="R272" i="5"/>
  <c r="O272" i="5"/>
  <c r="N272" i="5"/>
  <c r="M272" i="5"/>
  <c r="L272" i="5"/>
  <c r="K272" i="5"/>
  <c r="G272" i="5"/>
  <c r="D272" i="5"/>
  <c r="R271" i="5"/>
  <c r="O271" i="5"/>
  <c r="N271" i="5"/>
  <c r="M271" i="5"/>
  <c r="L271" i="5"/>
  <c r="K271" i="5"/>
  <c r="G271" i="5"/>
  <c r="D271" i="5"/>
  <c r="R270" i="5"/>
  <c r="O270" i="5"/>
  <c r="N270" i="5"/>
  <c r="M270" i="5"/>
  <c r="L270" i="5"/>
  <c r="K270" i="5"/>
  <c r="G270" i="5"/>
  <c r="D270" i="5"/>
  <c r="R269" i="5"/>
  <c r="O269" i="5"/>
  <c r="N269" i="5"/>
  <c r="M269" i="5"/>
  <c r="L269" i="5"/>
  <c r="K269" i="5"/>
  <c r="G269" i="5"/>
  <c r="D269" i="5"/>
  <c r="R268" i="5"/>
  <c r="O268" i="5"/>
  <c r="N268" i="5"/>
  <c r="M268" i="5"/>
  <c r="L268" i="5"/>
  <c r="K268" i="5"/>
  <c r="G268" i="5"/>
  <c r="D268" i="5"/>
  <c r="R266" i="5"/>
  <c r="O266" i="5"/>
  <c r="N266" i="5"/>
  <c r="M266" i="5"/>
  <c r="L266" i="5"/>
  <c r="K266" i="5"/>
  <c r="G266" i="5"/>
  <c r="D266" i="5"/>
  <c r="R232" i="5"/>
  <c r="O232" i="5"/>
  <c r="N232" i="5"/>
  <c r="M232" i="5"/>
  <c r="L232" i="5"/>
  <c r="K232" i="5"/>
  <c r="G232" i="5"/>
  <c r="D232" i="5"/>
  <c r="R231" i="5"/>
  <c r="O231" i="5"/>
  <c r="N231" i="5"/>
  <c r="M231" i="5"/>
  <c r="L231" i="5"/>
  <c r="K231" i="5"/>
  <c r="G231" i="5"/>
  <c r="D231" i="5"/>
  <c r="R227" i="5"/>
  <c r="O227" i="5"/>
  <c r="N227" i="5"/>
  <c r="M227" i="5"/>
  <c r="L227" i="5"/>
  <c r="K227" i="5"/>
  <c r="G227" i="5"/>
  <c r="D227" i="5"/>
  <c r="R225" i="5"/>
  <c r="O225" i="5"/>
  <c r="N225" i="5"/>
  <c r="M225" i="5"/>
  <c r="L225" i="5"/>
  <c r="K225" i="5"/>
  <c r="G225" i="5"/>
  <c r="D225" i="5"/>
  <c r="R220" i="5"/>
  <c r="O220" i="5"/>
  <c r="N220" i="5"/>
  <c r="M220" i="5"/>
  <c r="L220" i="5"/>
  <c r="K220" i="5"/>
  <c r="G220" i="5"/>
  <c r="D220" i="5"/>
  <c r="R217" i="5"/>
  <c r="O217" i="5"/>
  <c r="N217" i="5"/>
  <c r="M217" i="5"/>
  <c r="L217" i="5"/>
  <c r="K217" i="5"/>
  <c r="G217" i="5"/>
  <c r="D217" i="5"/>
  <c r="R213" i="5"/>
  <c r="O213" i="5"/>
  <c r="N213" i="5"/>
  <c r="M213" i="5"/>
  <c r="L213" i="5"/>
  <c r="K213" i="5"/>
  <c r="G213" i="5"/>
  <c r="D213" i="5"/>
  <c r="R211" i="5"/>
  <c r="O211" i="5"/>
  <c r="N211" i="5"/>
  <c r="M211" i="5"/>
  <c r="L211" i="5"/>
  <c r="K211" i="5"/>
  <c r="G211" i="5"/>
  <c r="D211" i="5"/>
  <c r="R209" i="5"/>
  <c r="O209" i="5"/>
  <c r="N209" i="5"/>
  <c r="M209" i="5"/>
  <c r="L209" i="5"/>
  <c r="K209" i="5"/>
  <c r="G209" i="5"/>
  <c r="D209" i="5"/>
  <c r="R207" i="5"/>
  <c r="O207" i="5"/>
  <c r="N207" i="5"/>
  <c r="M207" i="5"/>
  <c r="L207" i="5"/>
  <c r="K207" i="5"/>
  <c r="G207" i="5"/>
  <c r="D207" i="5"/>
  <c r="R205" i="5"/>
  <c r="O205" i="5"/>
  <c r="N205" i="5"/>
  <c r="M205" i="5"/>
  <c r="L205" i="5"/>
  <c r="K205" i="5"/>
  <c r="G205" i="5"/>
  <c r="D205" i="5"/>
  <c r="R203" i="5"/>
  <c r="O203" i="5"/>
  <c r="N203" i="5"/>
  <c r="M203" i="5"/>
  <c r="L203" i="5"/>
  <c r="K203" i="5"/>
  <c r="G203" i="5"/>
  <c r="D203" i="5"/>
  <c r="R201" i="5"/>
  <c r="O201" i="5"/>
  <c r="N201" i="5"/>
  <c r="M201" i="5"/>
  <c r="L201" i="5"/>
  <c r="K201" i="5"/>
  <c r="G201" i="5"/>
  <c r="D201" i="5"/>
  <c r="R199" i="5"/>
  <c r="O199" i="5"/>
  <c r="N199" i="5"/>
  <c r="M199" i="5"/>
  <c r="L199" i="5"/>
  <c r="K199" i="5"/>
  <c r="G199" i="5"/>
  <c r="D199" i="5"/>
  <c r="R197" i="5"/>
  <c r="O197" i="5"/>
  <c r="N197" i="5"/>
  <c r="M197" i="5"/>
  <c r="L197" i="5"/>
  <c r="K197" i="5"/>
  <c r="G197" i="5"/>
  <c r="D197" i="5"/>
  <c r="R195" i="5"/>
  <c r="O195" i="5"/>
  <c r="N195" i="5"/>
  <c r="M195" i="5"/>
  <c r="L195" i="5"/>
  <c r="K195" i="5"/>
  <c r="G195" i="5"/>
  <c r="D195" i="5"/>
  <c r="R193" i="5"/>
  <c r="O193" i="5"/>
  <c r="N193" i="5"/>
  <c r="M193" i="5"/>
  <c r="L193" i="5"/>
  <c r="K193" i="5"/>
  <c r="G193" i="5"/>
  <c r="D193" i="5"/>
  <c r="R191" i="5"/>
  <c r="O191" i="5"/>
  <c r="N191" i="5"/>
  <c r="M191" i="5"/>
  <c r="L191" i="5"/>
  <c r="K191" i="5"/>
  <c r="G191" i="5"/>
  <c r="D191" i="5"/>
  <c r="R189" i="5"/>
  <c r="O189" i="5"/>
  <c r="N189" i="5"/>
  <c r="M189" i="5"/>
  <c r="L189" i="5"/>
  <c r="K189" i="5"/>
  <c r="G189" i="5"/>
  <c r="D189" i="5"/>
  <c r="R187" i="5"/>
  <c r="O187" i="5"/>
  <c r="N187" i="5"/>
  <c r="M187" i="5"/>
  <c r="L187" i="5"/>
  <c r="K187" i="5"/>
  <c r="G187" i="5"/>
  <c r="D187" i="5"/>
  <c r="R185" i="5"/>
  <c r="O185" i="5"/>
  <c r="N185" i="5"/>
  <c r="M185" i="5"/>
  <c r="L185" i="5"/>
  <c r="K185" i="5"/>
  <c r="G185" i="5"/>
  <c r="D185" i="5"/>
  <c r="R183" i="5"/>
  <c r="O183" i="5"/>
  <c r="N183" i="5"/>
  <c r="M183" i="5"/>
  <c r="L183" i="5"/>
  <c r="K183" i="5"/>
  <c r="G183" i="5"/>
  <c r="D183" i="5"/>
  <c r="R181" i="5"/>
  <c r="O181" i="5"/>
  <c r="N181" i="5"/>
  <c r="M181" i="5"/>
  <c r="L181" i="5"/>
  <c r="K181" i="5"/>
  <c r="G181" i="5"/>
  <c r="D181" i="5"/>
  <c r="R179" i="5"/>
  <c r="O179" i="5"/>
  <c r="N179" i="5"/>
  <c r="M179" i="5"/>
  <c r="L179" i="5"/>
  <c r="K179" i="5"/>
  <c r="G179" i="5"/>
  <c r="D179" i="5"/>
  <c r="R177" i="5"/>
  <c r="O177" i="5"/>
  <c r="N177" i="5"/>
  <c r="M177" i="5"/>
  <c r="L177" i="5"/>
  <c r="K177" i="5"/>
  <c r="G177" i="5"/>
  <c r="D177" i="5"/>
  <c r="R175" i="5"/>
  <c r="O175" i="5"/>
  <c r="N175" i="5"/>
  <c r="M175" i="5"/>
  <c r="L175" i="5"/>
  <c r="K175" i="5"/>
  <c r="G175" i="5"/>
  <c r="D175" i="5"/>
  <c r="R173" i="5"/>
  <c r="O173" i="5"/>
  <c r="N173" i="5"/>
  <c r="M173" i="5"/>
  <c r="L173" i="5"/>
  <c r="K173" i="5"/>
  <c r="G173" i="5"/>
  <c r="D173" i="5"/>
  <c r="R171" i="5"/>
  <c r="O171" i="5"/>
  <c r="N171" i="5"/>
  <c r="M171" i="5"/>
  <c r="L171" i="5"/>
  <c r="K171" i="5"/>
  <c r="G171" i="5"/>
  <c r="D171" i="5"/>
  <c r="R169" i="5"/>
  <c r="O169" i="5"/>
  <c r="N169" i="5"/>
  <c r="M169" i="5"/>
  <c r="L169" i="5"/>
  <c r="K169" i="5"/>
  <c r="G169" i="5"/>
  <c r="D169" i="5"/>
  <c r="R167" i="5"/>
  <c r="O167" i="5"/>
  <c r="N167" i="5"/>
  <c r="M167" i="5"/>
  <c r="L167" i="5"/>
  <c r="K167" i="5"/>
  <c r="G167" i="5"/>
  <c r="D167" i="5"/>
  <c r="R165" i="5"/>
  <c r="O165" i="5"/>
  <c r="N165" i="5"/>
  <c r="M165" i="5"/>
  <c r="L165" i="5"/>
  <c r="K165" i="5"/>
  <c r="G165" i="5"/>
  <c r="D165" i="5"/>
  <c r="R163" i="5"/>
  <c r="O163" i="5"/>
  <c r="N163" i="5"/>
  <c r="M163" i="5"/>
  <c r="L163" i="5"/>
  <c r="K163" i="5"/>
  <c r="G163" i="5"/>
  <c r="D163" i="5"/>
  <c r="R161" i="5"/>
  <c r="O161" i="5"/>
  <c r="N161" i="5"/>
  <c r="M161" i="5"/>
  <c r="L161" i="5"/>
  <c r="K161" i="5"/>
  <c r="G161" i="5"/>
  <c r="D161" i="5"/>
  <c r="R156" i="5"/>
  <c r="O156" i="5"/>
  <c r="N156" i="5"/>
  <c r="M156" i="5"/>
  <c r="L156" i="5"/>
  <c r="K156" i="5"/>
  <c r="G156" i="5"/>
  <c r="D156" i="5"/>
  <c r="R155" i="5"/>
  <c r="O155" i="5"/>
  <c r="N155" i="5"/>
  <c r="M155" i="5"/>
  <c r="L155" i="5"/>
  <c r="K155" i="5"/>
  <c r="G155" i="5"/>
  <c r="D155" i="5"/>
  <c r="R154" i="5"/>
  <c r="O154" i="5"/>
  <c r="N154" i="5"/>
  <c r="M154" i="5"/>
  <c r="L154" i="5"/>
  <c r="K154" i="5"/>
  <c r="G154" i="5"/>
  <c r="D154" i="5"/>
  <c r="R153" i="5"/>
  <c r="O153" i="5"/>
  <c r="N153" i="5"/>
  <c r="M153" i="5"/>
  <c r="L153" i="5"/>
  <c r="K153" i="5"/>
  <c r="G153" i="5"/>
  <c r="D153" i="5"/>
  <c r="R152" i="5"/>
  <c r="O152" i="5"/>
  <c r="N152" i="5"/>
  <c r="M152" i="5"/>
  <c r="L152" i="5"/>
  <c r="K152" i="5"/>
  <c r="G152" i="5"/>
  <c r="D152" i="5"/>
  <c r="R149" i="5"/>
  <c r="O149" i="5"/>
  <c r="N149" i="5"/>
  <c r="M149" i="5"/>
  <c r="L149" i="5"/>
  <c r="K149" i="5"/>
  <c r="G149" i="5"/>
  <c r="D149" i="5"/>
  <c r="R148" i="5"/>
  <c r="O148" i="5"/>
  <c r="N148" i="5"/>
  <c r="M148" i="5"/>
  <c r="L148" i="5"/>
  <c r="K148" i="5"/>
  <c r="G148" i="5"/>
  <c r="D148" i="5"/>
  <c r="R146" i="5"/>
  <c r="O146" i="5"/>
  <c r="N146" i="5"/>
  <c r="M146" i="5"/>
  <c r="L146" i="5"/>
  <c r="K146" i="5"/>
  <c r="G146" i="5"/>
  <c r="D146" i="5"/>
  <c r="R145" i="5"/>
  <c r="O145" i="5"/>
  <c r="N145" i="5"/>
  <c r="M145" i="5"/>
  <c r="L145" i="5"/>
  <c r="K145" i="5"/>
  <c r="G145" i="5"/>
  <c r="D145" i="5"/>
  <c r="R121" i="5"/>
  <c r="O121" i="5"/>
  <c r="N121" i="5"/>
  <c r="M121" i="5"/>
  <c r="L121" i="5"/>
  <c r="K121" i="5"/>
  <c r="G121" i="5"/>
  <c r="D121" i="5"/>
  <c r="R119" i="5"/>
  <c r="O119" i="5"/>
  <c r="N119" i="5"/>
  <c r="M119" i="5"/>
  <c r="L119" i="5"/>
  <c r="K119" i="5"/>
  <c r="G119" i="5"/>
  <c r="D119" i="5"/>
  <c r="R117" i="5"/>
  <c r="O117" i="5"/>
  <c r="N117" i="5"/>
  <c r="M117" i="5"/>
  <c r="L117" i="5"/>
  <c r="K117" i="5"/>
  <c r="G117" i="5"/>
  <c r="D117" i="5"/>
  <c r="R111" i="5"/>
  <c r="O111" i="5"/>
  <c r="N111" i="5"/>
  <c r="M111" i="5"/>
  <c r="L111" i="5"/>
  <c r="K111" i="5"/>
  <c r="G111" i="5"/>
  <c r="D111" i="5"/>
  <c r="R93" i="5"/>
  <c r="O93" i="5"/>
  <c r="N93" i="5"/>
  <c r="M93" i="5"/>
  <c r="L93" i="5"/>
  <c r="K93" i="5"/>
  <c r="G93" i="5"/>
  <c r="D93" i="5"/>
  <c r="R91" i="5"/>
  <c r="O91" i="5"/>
  <c r="N91" i="5"/>
  <c r="M91" i="5"/>
  <c r="L91" i="5"/>
  <c r="K91" i="5"/>
  <c r="G91" i="5"/>
  <c r="D91" i="5"/>
  <c r="R90" i="5"/>
  <c r="O90" i="5"/>
  <c r="N90" i="5"/>
  <c r="M90" i="5"/>
  <c r="L90" i="5"/>
  <c r="K90" i="5"/>
  <c r="G90" i="5"/>
  <c r="D90" i="5"/>
  <c r="R81" i="5"/>
  <c r="O81" i="5"/>
  <c r="N81" i="5"/>
  <c r="M81" i="5"/>
  <c r="L81" i="5"/>
  <c r="K81" i="5"/>
  <c r="G81" i="5"/>
  <c r="D81" i="5"/>
  <c r="R80" i="5"/>
  <c r="O80" i="5"/>
  <c r="N80" i="5"/>
  <c r="M80" i="5"/>
  <c r="L80" i="5"/>
  <c r="K80" i="5"/>
  <c r="G80" i="5"/>
  <c r="D80" i="5"/>
  <c r="R33" i="5"/>
  <c r="O33" i="5"/>
  <c r="N33" i="5"/>
  <c r="M33" i="5"/>
  <c r="L33" i="5"/>
  <c r="K33" i="5"/>
  <c r="G33" i="5"/>
  <c r="D33" i="5"/>
  <c r="Q611" i="3"/>
  <c r="N611" i="3"/>
  <c r="M611" i="3"/>
  <c r="L611" i="3"/>
  <c r="K611" i="3"/>
  <c r="J611" i="3"/>
  <c r="I611" i="3"/>
  <c r="H611" i="3"/>
  <c r="G611" i="3"/>
  <c r="D611" i="3"/>
  <c r="Q609" i="3"/>
  <c r="N609" i="3"/>
  <c r="M609" i="3"/>
  <c r="L609" i="3"/>
  <c r="K609" i="3"/>
  <c r="J609" i="3"/>
  <c r="I609" i="3"/>
  <c r="H609" i="3"/>
  <c r="G609" i="3"/>
  <c r="D609" i="3"/>
  <c r="Q607" i="3"/>
  <c r="N607" i="3"/>
  <c r="M607" i="3"/>
  <c r="L607" i="3"/>
  <c r="K607" i="3"/>
  <c r="J607" i="3"/>
  <c r="I607" i="3"/>
  <c r="H607" i="3"/>
  <c r="G607" i="3"/>
  <c r="D607" i="3"/>
  <c r="Q596" i="3"/>
  <c r="N596" i="3"/>
  <c r="M596" i="3"/>
  <c r="L596" i="3"/>
  <c r="K596" i="3"/>
  <c r="J596" i="3"/>
  <c r="I596" i="3"/>
  <c r="H596" i="3"/>
  <c r="G596" i="3"/>
  <c r="D596" i="3"/>
  <c r="Q589" i="3"/>
  <c r="N589" i="3"/>
  <c r="M589" i="3"/>
  <c r="L589" i="3"/>
  <c r="K589" i="3"/>
  <c r="J589" i="3"/>
  <c r="I589" i="3"/>
  <c r="H589" i="3"/>
  <c r="G589" i="3"/>
  <c r="D589" i="3"/>
  <c r="Q586" i="3"/>
  <c r="N586" i="3"/>
  <c r="M586" i="3"/>
  <c r="L586" i="3"/>
  <c r="K586" i="3"/>
  <c r="J586" i="3"/>
  <c r="I586" i="3"/>
  <c r="H586" i="3"/>
  <c r="G586" i="3"/>
  <c r="D586" i="3"/>
  <c r="Q585" i="3"/>
  <c r="N585" i="3"/>
  <c r="M585" i="3"/>
  <c r="L585" i="3"/>
  <c r="K585" i="3"/>
  <c r="J585" i="3"/>
  <c r="I585" i="3"/>
  <c r="H585" i="3"/>
  <c r="G585" i="3"/>
  <c r="D585" i="3"/>
  <c r="Q577" i="3"/>
  <c r="N577" i="3"/>
  <c r="M577" i="3"/>
  <c r="L577" i="3"/>
  <c r="K577" i="3"/>
  <c r="J577" i="3"/>
  <c r="I577" i="3"/>
  <c r="H577" i="3"/>
  <c r="G577" i="3"/>
  <c r="D577" i="3"/>
  <c r="Q576" i="3"/>
  <c r="N576" i="3"/>
  <c r="M576" i="3"/>
  <c r="L576" i="3"/>
  <c r="K576" i="3"/>
  <c r="J576" i="3"/>
  <c r="I576" i="3"/>
  <c r="H576" i="3"/>
  <c r="G576" i="3"/>
  <c r="D576" i="3"/>
  <c r="Q574" i="3"/>
  <c r="N574" i="3"/>
  <c r="M574" i="3"/>
  <c r="L574" i="3"/>
  <c r="K574" i="3"/>
  <c r="J574" i="3"/>
  <c r="I574" i="3"/>
  <c r="H574" i="3"/>
  <c r="G574" i="3"/>
  <c r="D574" i="3"/>
  <c r="Q568" i="3"/>
  <c r="N568" i="3"/>
  <c r="M568" i="3"/>
  <c r="L568" i="3"/>
  <c r="K568" i="3"/>
  <c r="J568" i="3"/>
  <c r="I568" i="3"/>
  <c r="H568" i="3"/>
  <c r="G568" i="3"/>
  <c r="D568" i="3"/>
  <c r="Q567" i="3"/>
  <c r="N567" i="3"/>
  <c r="M567" i="3"/>
  <c r="L567" i="3"/>
  <c r="K567" i="3"/>
  <c r="J567" i="3"/>
  <c r="I567" i="3"/>
  <c r="H567" i="3"/>
  <c r="G567" i="3"/>
  <c r="D567" i="3"/>
  <c r="Q566" i="3"/>
  <c r="N566" i="3"/>
  <c r="M566" i="3"/>
  <c r="L566" i="3"/>
  <c r="K566" i="3"/>
  <c r="J566" i="3"/>
  <c r="I566" i="3"/>
  <c r="H566" i="3"/>
  <c r="G566" i="3"/>
  <c r="D566" i="3"/>
  <c r="Q565" i="3"/>
  <c r="N565" i="3"/>
  <c r="M565" i="3"/>
  <c r="L565" i="3"/>
  <c r="K565" i="3"/>
  <c r="J565" i="3"/>
  <c r="I565" i="3"/>
  <c r="H565" i="3"/>
  <c r="G565" i="3"/>
  <c r="D565" i="3"/>
  <c r="Q564" i="3"/>
  <c r="N564" i="3"/>
  <c r="M564" i="3"/>
  <c r="L564" i="3"/>
  <c r="K564" i="3"/>
  <c r="J564" i="3"/>
  <c r="I564" i="3"/>
  <c r="H564" i="3"/>
  <c r="G564" i="3"/>
  <c r="D564" i="3"/>
  <c r="Q563" i="3"/>
  <c r="N563" i="3"/>
  <c r="M563" i="3"/>
  <c r="L563" i="3"/>
  <c r="K563" i="3"/>
  <c r="J563" i="3"/>
  <c r="I563" i="3"/>
  <c r="H563" i="3"/>
  <c r="G563" i="3"/>
  <c r="D563" i="3"/>
  <c r="Q562" i="3"/>
  <c r="N562" i="3"/>
  <c r="M562" i="3"/>
  <c r="L562" i="3"/>
  <c r="K562" i="3"/>
  <c r="J562" i="3"/>
  <c r="I562" i="3"/>
  <c r="H562" i="3"/>
  <c r="G562" i="3"/>
  <c r="D562" i="3"/>
  <c r="Q561" i="3"/>
  <c r="N561" i="3"/>
  <c r="M561" i="3"/>
  <c r="L561" i="3"/>
  <c r="K561" i="3"/>
  <c r="J561" i="3"/>
  <c r="I561" i="3"/>
  <c r="H561" i="3"/>
  <c r="G561" i="3"/>
  <c r="D561" i="3"/>
  <c r="Q558" i="3"/>
  <c r="N558" i="3"/>
  <c r="M558" i="3"/>
  <c r="L558" i="3"/>
  <c r="K558" i="3"/>
  <c r="J558" i="3"/>
  <c r="I558" i="3"/>
  <c r="H558" i="3"/>
  <c r="G558" i="3"/>
  <c r="D558" i="3"/>
  <c r="Q557" i="3"/>
  <c r="N557" i="3"/>
  <c r="M557" i="3"/>
  <c r="L557" i="3"/>
  <c r="K557" i="3"/>
  <c r="J557" i="3"/>
  <c r="I557" i="3"/>
  <c r="H557" i="3"/>
  <c r="G557" i="3"/>
  <c r="D557" i="3"/>
  <c r="Q556" i="3"/>
  <c r="N556" i="3"/>
  <c r="M556" i="3"/>
  <c r="L556" i="3"/>
  <c r="K556" i="3"/>
  <c r="J556" i="3"/>
  <c r="I556" i="3"/>
  <c r="H556" i="3"/>
  <c r="G556" i="3"/>
  <c r="D556" i="3"/>
  <c r="Q551" i="3"/>
  <c r="N551" i="3"/>
  <c r="M551" i="3"/>
  <c r="L551" i="3"/>
  <c r="K551" i="3"/>
  <c r="J551" i="3"/>
  <c r="I551" i="3"/>
  <c r="H551" i="3"/>
  <c r="G551" i="3"/>
  <c r="D551" i="3"/>
  <c r="Q547" i="3"/>
  <c r="N547" i="3"/>
  <c r="M547" i="3"/>
  <c r="L547" i="3"/>
  <c r="K547" i="3"/>
  <c r="J547" i="3"/>
  <c r="I547" i="3"/>
  <c r="H547" i="3"/>
  <c r="G547" i="3"/>
  <c r="D547" i="3"/>
  <c r="Q545" i="3"/>
  <c r="N545" i="3"/>
  <c r="M545" i="3"/>
  <c r="L545" i="3"/>
  <c r="K545" i="3"/>
  <c r="J545" i="3"/>
  <c r="I545" i="3"/>
  <c r="H545" i="3"/>
  <c r="G545" i="3"/>
  <c r="D545" i="3"/>
  <c r="Q542" i="3"/>
  <c r="N542" i="3"/>
  <c r="M542" i="3"/>
  <c r="L542" i="3"/>
  <c r="K542" i="3"/>
  <c r="J542" i="3"/>
  <c r="I542" i="3"/>
  <c r="H542" i="3"/>
  <c r="G542" i="3"/>
  <c r="D542" i="3"/>
  <c r="Q541" i="3"/>
  <c r="N541" i="3"/>
  <c r="M541" i="3"/>
  <c r="L541" i="3"/>
  <c r="K541" i="3"/>
  <c r="J541" i="3"/>
  <c r="I541" i="3"/>
  <c r="H541" i="3"/>
  <c r="G541" i="3"/>
  <c r="D541" i="3"/>
  <c r="Q540" i="3"/>
  <c r="N540" i="3"/>
  <c r="M540" i="3"/>
  <c r="L540" i="3"/>
  <c r="K540" i="3"/>
  <c r="J540" i="3"/>
  <c r="I540" i="3"/>
  <c r="H540" i="3"/>
  <c r="G540" i="3"/>
  <c r="D540" i="3"/>
  <c r="Q539" i="3"/>
  <c r="N539" i="3"/>
  <c r="M539" i="3"/>
  <c r="L539" i="3"/>
  <c r="K539" i="3"/>
  <c r="J539" i="3"/>
  <c r="I539" i="3"/>
  <c r="H539" i="3"/>
  <c r="G539" i="3"/>
  <c r="D539" i="3"/>
  <c r="Q535" i="3"/>
  <c r="N535" i="3"/>
  <c r="M535" i="3"/>
  <c r="L535" i="3"/>
  <c r="K535" i="3"/>
  <c r="J535" i="3"/>
  <c r="I535" i="3"/>
  <c r="H535" i="3"/>
  <c r="G535" i="3"/>
  <c r="D535" i="3"/>
  <c r="Q533" i="3"/>
  <c r="N533" i="3"/>
  <c r="M533" i="3"/>
  <c r="L533" i="3"/>
  <c r="K533" i="3"/>
  <c r="J533" i="3"/>
  <c r="I533" i="3"/>
  <c r="H533" i="3"/>
  <c r="G533" i="3"/>
  <c r="D533" i="3"/>
  <c r="Q532" i="3"/>
  <c r="N532" i="3"/>
  <c r="M532" i="3"/>
  <c r="L532" i="3"/>
  <c r="K532" i="3"/>
  <c r="J532" i="3"/>
  <c r="I532" i="3"/>
  <c r="H532" i="3"/>
  <c r="G532" i="3"/>
  <c r="D532" i="3"/>
  <c r="Q521" i="3"/>
  <c r="N521" i="3"/>
  <c r="M521" i="3"/>
  <c r="L521" i="3"/>
  <c r="K521" i="3"/>
  <c r="J521" i="3"/>
  <c r="I521" i="3"/>
  <c r="H521" i="3"/>
  <c r="G521" i="3"/>
  <c r="D521" i="3"/>
  <c r="Q520" i="3"/>
  <c r="N520" i="3"/>
  <c r="M520" i="3"/>
  <c r="L520" i="3"/>
  <c r="K520" i="3"/>
  <c r="J520" i="3"/>
  <c r="I520" i="3"/>
  <c r="H520" i="3"/>
  <c r="G520" i="3"/>
  <c r="D520" i="3"/>
  <c r="Q519" i="3"/>
  <c r="N519" i="3"/>
  <c r="M519" i="3"/>
  <c r="L519" i="3"/>
  <c r="K519" i="3"/>
  <c r="J519" i="3"/>
  <c r="I519" i="3"/>
  <c r="H519" i="3"/>
  <c r="G519" i="3"/>
  <c r="D519" i="3"/>
  <c r="Q518" i="3"/>
  <c r="N518" i="3"/>
  <c r="M518" i="3"/>
  <c r="L518" i="3"/>
  <c r="K518" i="3"/>
  <c r="J518" i="3"/>
  <c r="I518" i="3"/>
  <c r="H518" i="3"/>
  <c r="G518" i="3"/>
  <c r="D518" i="3"/>
  <c r="Q517" i="3"/>
  <c r="N517" i="3"/>
  <c r="M517" i="3"/>
  <c r="L517" i="3"/>
  <c r="K517" i="3"/>
  <c r="J517" i="3"/>
  <c r="I517" i="3"/>
  <c r="H517" i="3"/>
  <c r="G517" i="3"/>
  <c r="D517" i="3"/>
  <c r="Q514" i="3"/>
  <c r="N514" i="3"/>
  <c r="M514" i="3"/>
  <c r="L514" i="3"/>
  <c r="K514" i="3"/>
  <c r="J514" i="3"/>
  <c r="I514" i="3"/>
  <c r="H514" i="3"/>
  <c r="G514" i="3"/>
  <c r="D514" i="3"/>
  <c r="Q512" i="3"/>
  <c r="N512" i="3"/>
  <c r="M512" i="3"/>
  <c r="L512" i="3"/>
  <c r="K512" i="3"/>
  <c r="J512" i="3"/>
  <c r="I512" i="3"/>
  <c r="H512" i="3"/>
  <c r="G512" i="3"/>
  <c r="D512" i="3"/>
  <c r="Q510" i="3"/>
  <c r="N510" i="3"/>
  <c r="M510" i="3"/>
  <c r="L510" i="3"/>
  <c r="K510" i="3"/>
  <c r="J510" i="3"/>
  <c r="I510" i="3"/>
  <c r="H510" i="3"/>
  <c r="G510" i="3"/>
  <c r="D510" i="3"/>
  <c r="Q509" i="3"/>
  <c r="N509" i="3"/>
  <c r="M509" i="3"/>
  <c r="L509" i="3"/>
  <c r="K509" i="3"/>
  <c r="J509" i="3"/>
  <c r="I509" i="3"/>
  <c r="H509" i="3"/>
  <c r="G509" i="3"/>
  <c r="D509" i="3"/>
  <c r="Q508" i="3"/>
  <c r="N508" i="3"/>
  <c r="M508" i="3"/>
  <c r="L508" i="3"/>
  <c r="K508" i="3"/>
  <c r="J508" i="3"/>
  <c r="I508" i="3"/>
  <c r="H508" i="3"/>
  <c r="G508" i="3"/>
  <c r="D508" i="3"/>
  <c r="Q506" i="3"/>
  <c r="N506" i="3"/>
  <c r="M506" i="3"/>
  <c r="L506" i="3"/>
  <c r="K506" i="3"/>
  <c r="J506" i="3"/>
  <c r="I506" i="3"/>
  <c r="H506" i="3"/>
  <c r="G506" i="3"/>
  <c r="D506" i="3"/>
  <c r="Q499" i="3"/>
  <c r="N499" i="3"/>
  <c r="M499" i="3"/>
  <c r="L499" i="3"/>
  <c r="K499" i="3"/>
  <c r="J499" i="3"/>
  <c r="I499" i="3"/>
  <c r="H499" i="3"/>
  <c r="G499" i="3"/>
  <c r="D499" i="3"/>
  <c r="Q498" i="3"/>
  <c r="N498" i="3"/>
  <c r="M498" i="3"/>
  <c r="L498" i="3"/>
  <c r="K498" i="3"/>
  <c r="J498" i="3"/>
  <c r="I498" i="3"/>
  <c r="H498" i="3"/>
  <c r="G498" i="3"/>
  <c r="D498" i="3"/>
  <c r="Q493" i="3"/>
  <c r="N493" i="3"/>
  <c r="M493" i="3"/>
  <c r="L493" i="3"/>
  <c r="K493" i="3"/>
  <c r="J493" i="3"/>
  <c r="I493" i="3"/>
  <c r="H493" i="3"/>
  <c r="G493" i="3"/>
  <c r="D493" i="3"/>
  <c r="Q492" i="3"/>
  <c r="N492" i="3"/>
  <c r="M492" i="3"/>
  <c r="L492" i="3"/>
  <c r="K492" i="3"/>
  <c r="J492" i="3"/>
  <c r="I492" i="3"/>
  <c r="H492" i="3"/>
  <c r="G492" i="3"/>
  <c r="D492" i="3"/>
  <c r="Q484" i="3"/>
  <c r="N484" i="3"/>
  <c r="M484" i="3"/>
  <c r="L484" i="3"/>
  <c r="K484" i="3"/>
  <c r="J484" i="3"/>
  <c r="I484" i="3"/>
  <c r="H484" i="3"/>
  <c r="G484" i="3"/>
  <c r="D484" i="3"/>
  <c r="Q482" i="3"/>
  <c r="N482" i="3"/>
  <c r="M482" i="3"/>
  <c r="L482" i="3"/>
  <c r="K482" i="3"/>
  <c r="J482" i="3"/>
  <c r="I482" i="3"/>
  <c r="H482" i="3"/>
  <c r="G482" i="3"/>
  <c r="D482" i="3"/>
  <c r="Q480" i="3"/>
  <c r="N480" i="3"/>
  <c r="M480" i="3"/>
  <c r="L480" i="3"/>
  <c r="K480" i="3"/>
  <c r="J480" i="3"/>
  <c r="I480" i="3"/>
  <c r="H480" i="3"/>
  <c r="G480" i="3"/>
  <c r="D480" i="3"/>
  <c r="Q475" i="3"/>
  <c r="N475" i="3"/>
  <c r="M475" i="3"/>
  <c r="L475" i="3"/>
  <c r="K475" i="3"/>
  <c r="J475" i="3"/>
  <c r="I475" i="3"/>
  <c r="H475" i="3"/>
  <c r="G475" i="3"/>
  <c r="D475" i="3"/>
  <c r="Q471" i="3"/>
  <c r="N471" i="3"/>
  <c r="M471" i="3"/>
  <c r="L471" i="3"/>
  <c r="K471" i="3"/>
  <c r="J471" i="3"/>
  <c r="I471" i="3"/>
  <c r="H471" i="3"/>
  <c r="G471" i="3"/>
  <c r="D471" i="3"/>
  <c r="Q469" i="3"/>
  <c r="N469" i="3"/>
  <c r="M469" i="3"/>
  <c r="L469" i="3"/>
  <c r="K469" i="3"/>
  <c r="J469" i="3"/>
  <c r="I469" i="3"/>
  <c r="H469" i="3"/>
  <c r="G469" i="3"/>
  <c r="D469" i="3"/>
  <c r="Q465" i="3"/>
  <c r="N465" i="3"/>
  <c r="M465" i="3"/>
  <c r="L465" i="3"/>
  <c r="K465" i="3"/>
  <c r="J465" i="3"/>
  <c r="I465" i="3"/>
  <c r="H465" i="3"/>
  <c r="G465" i="3"/>
  <c r="D465" i="3"/>
  <c r="Q463" i="3"/>
  <c r="N463" i="3"/>
  <c r="M463" i="3"/>
  <c r="L463" i="3"/>
  <c r="K463" i="3"/>
  <c r="J463" i="3"/>
  <c r="I463" i="3"/>
  <c r="H463" i="3"/>
  <c r="G463" i="3"/>
  <c r="D463" i="3"/>
  <c r="Q461" i="3"/>
  <c r="N461" i="3"/>
  <c r="M461" i="3"/>
  <c r="L461" i="3"/>
  <c r="K461" i="3"/>
  <c r="J461" i="3"/>
  <c r="I461" i="3"/>
  <c r="H461" i="3"/>
  <c r="G461" i="3"/>
  <c r="D461" i="3"/>
  <c r="Q458" i="3"/>
  <c r="N458" i="3"/>
  <c r="M458" i="3"/>
  <c r="L458" i="3"/>
  <c r="K458" i="3"/>
  <c r="J458" i="3"/>
  <c r="I458" i="3"/>
  <c r="H458" i="3"/>
  <c r="G458" i="3"/>
  <c r="D458" i="3"/>
  <c r="Q456" i="3"/>
  <c r="N456" i="3"/>
  <c r="M456" i="3"/>
  <c r="L456" i="3"/>
  <c r="K456" i="3"/>
  <c r="J456" i="3"/>
  <c r="I456" i="3"/>
  <c r="H456" i="3"/>
  <c r="G456" i="3"/>
  <c r="D456" i="3"/>
  <c r="Q452" i="3"/>
  <c r="N452" i="3"/>
  <c r="M452" i="3"/>
  <c r="L452" i="3"/>
  <c r="K452" i="3"/>
  <c r="J452" i="3"/>
  <c r="I452" i="3"/>
  <c r="H452" i="3"/>
  <c r="G452" i="3"/>
  <c r="D452" i="3"/>
  <c r="Q450" i="3"/>
  <c r="N450" i="3"/>
  <c r="M450" i="3"/>
  <c r="L450" i="3"/>
  <c r="K450" i="3"/>
  <c r="J450" i="3"/>
  <c r="I450" i="3"/>
  <c r="H450" i="3"/>
  <c r="G450" i="3"/>
  <c r="D450" i="3"/>
  <c r="Q446" i="3"/>
  <c r="N446" i="3"/>
  <c r="M446" i="3"/>
  <c r="L446" i="3"/>
  <c r="K446" i="3"/>
  <c r="J446" i="3"/>
  <c r="I446" i="3"/>
  <c r="H446" i="3"/>
  <c r="G446" i="3"/>
  <c r="D446" i="3"/>
  <c r="Q445" i="3"/>
  <c r="N445" i="3"/>
  <c r="M445" i="3"/>
  <c r="L445" i="3"/>
  <c r="K445" i="3"/>
  <c r="J445" i="3"/>
  <c r="I445" i="3"/>
  <c r="H445" i="3"/>
  <c r="G445" i="3"/>
  <c r="D445" i="3"/>
  <c r="Q443" i="3"/>
  <c r="N443" i="3"/>
  <c r="M443" i="3"/>
  <c r="L443" i="3"/>
  <c r="K443" i="3"/>
  <c r="J443" i="3"/>
  <c r="I443" i="3"/>
  <c r="H443" i="3"/>
  <c r="G443" i="3"/>
  <c r="D443" i="3"/>
  <c r="Q441" i="3"/>
  <c r="N441" i="3"/>
  <c r="M441" i="3"/>
  <c r="L441" i="3"/>
  <c r="K441" i="3"/>
  <c r="J441" i="3"/>
  <c r="I441" i="3"/>
  <c r="H441" i="3"/>
  <c r="G441" i="3"/>
  <c r="D441" i="3"/>
  <c r="Q440" i="3"/>
  <c r="N440" i="3"/>
  <c r="M440" i="3"/>
  <c r="L440" i="3"/>
  <c r="K440" i="3"/>
  <c r="J440" i="3"/>
  <c r="I440" i="3"/>
  <c r="H440" i="3"/>
  <c r="G440" i="3"/>
  <c r="D440" i="3"/>
  <c r="Q439" i="3"/>
  <c r="N439" i="3"/>
  <c r="M439" i="3"/>
  <c r="L439" i="3"/>
  <c r="K439" i="3"/>
  <c r="J439" i="3"/>
  <c r="I439" i="3"/>
  <c r="H439" i="3"/>
  <c r="G439" i="3"/>
  <c r="D439" i="3"/>
  <c r="Q437" i="3"/>
  <c r="N437" i="3"/>
  <c r="M437" i="3"/>
  <c r="L437" i="3"/>
  <c r="K437" i="3"/>
  <c r="J437" i="3"/>
  <c r="I437" i="3"/>
  <c r="H437" i="3"/>
  <c r="G437" i="3"/>
  <c r="D437" i="3"/>
  <c r="Q435" i="3"/>
  <c r="N435" i="3"/>
  <c r="M435" i="3"/>
  <c r="L435" i="3"/>
  <c r="K435" i="3"/>
  <c r="J435" i="3"/>
  <c r="I435" i="3"/>
  <c r="H435" i="3"/>
  <c r="G435" i="3"/>
  <c r="D435" i="3"/>
  <c r="Q432" i="3"/>
  <c r="N432" i="3"/>
  <c r="M432" i="3"/>
  <c r="L432" i="3"/>
  <c r="K432" i="3"/>
  <c r="J432" i="3"/>
  <c r="I432" i="3"/>
  <c r="H432" i="3"/>
  <c r="G432" i="3"/>
  <c r="D432" i="3"/>
  <c r="Q429" i="3"/>
  <c r="N429" i="3"/>
  <c r="M429" i="3"/>
  <c r="L429" i="3"/>
  <c r="K429" i="3"/>
  <c r="J429" i="3"/>
  <c r="I429" i="3"/>
  <c r="H429" i="3"/>
  <c r="G429" i="3"/>
  <c r="D429" i="3"/>
  <c r="Q427" i="3"/>
  <c r="N427" i="3"/>
  <c r="M427" i="3"/>
  <c r="L427" i="3"/>
  <c r="K427" i="3"/>
  <c r="J427" i="3"/>
  <c r="I427" i="3"/>
  <c r="H427" i="3"/>
  <c r="G427" i="3"/>
  <c r="D427" i="3"/>
  <c r="Q425" i="3"/>
  <c r="N425" i="3"/>
  <c r="M425" i="3"/>
  <c r="L425" i="3"/>
  <c r="K425" i="3"/>
  <c r="J425" i="3"/>
  <c r="I425" i="3"/>
  <c r="H425" i="3"/>
  <c r="G425" i="3"/>
  <c r="D425" i="3"/>
  <c r="Q422" i="3"/>
  <c r="N422" i="3"/>
  <c r="M422" i="3"/>
  <c r="L422" i="3"/>
  <c r="K422" i="3"/>
  <c r="J422" i="3"/>
  <c r="I422" i="3"/>
  <c r="H422" i="3"/>
  <c r="G422" i="3"/>
  <c r="D422" i="3"/>
  <c r="Q419" i="3"/>
  <c r="N419" i="3"/>
  <c r="M419" i="3"/>
  <c r="L419" i="3"/>
  <c r="K419" i="3"/>
  <c r="J419" i="3"/>
  <c r="I419" i="3"/>
  <c r="H419" i="3"/>
  <c r="G419" i="3"/>
  <c r="D419" i="3"/>
  <c r="Q417" i="3"/>
  <c r="N417" i="3"/>
  <c r="M417" i="3"/>
  <c r="L417" i="3"/>
  <c r="K417" i="3"/>
  <c r="J417" i="3"/>
  <c r="I417" i="3"/>
  <c r="H417" i="3"/>
  <c r="G417" i="3"/>
  <c r="D417" i="3"/>
  <c r="Q413" i="3"/>
  <c r="N413" i="3"/>
  <c r="M413" i="3"/>
  <c r="L413" i="3"/>
  <c r="K413" i="3"/>
  <c r="J413" i="3"/>
  <c r="I413" i="3"/>
  <c r="H413" i="3"/>
  <c r="G413" i="3"/>
  <c r="D413" i="3"/>
  <c r="Q411" i="3"/>
  <c r="N411" i="3"/>
  <c r="M411" i="3"/>
  <c r="L411" i="3"/>
  <c r="K411" i="3"/>
  <c r="J411" i="3"/>
  <c r="I411" i="3"/>
  <c r="H411" i="3"/>
  <c r="G411" i="3"/>
  <c r="D411" i="3"/>
  <c r="Q410" i="3"/>
  <c r="N410" i="3"/>
  <c r="M410" i="3"/>
  <c r="L410" i="3"/>
  <c r="K410" i="3"/>
  <c r="J410" i="3"/>
  <c r="I410" i="3"/>
  <c r="H410" i="3"/>
  <c r="G410" i="3"/>
  <c r="D410" i="3"/>
  <c r="Q409" i="3"/>
  <c r="N409" i="3"/>
  <c r="M409" i="3"/>
  <c r="L409" i="3"/>
  <c r="K409" i="3"/>
  <c r="J409" i="3"/>
  <c r="I409" i="3"/>
  <c r="H409" i="3"/>
  <c r="G409" i="3"/>
  <c r="D409" i="3"/>
  <c r="Q407" i="3"/>
  <c r="N407" i="3"/>
  <c r="M407" i="3"/>
  <c r="L407" i="3"/>
  <c r="K407" i="3"/>
  <c r="J407" i="3"/>
  <c r="I407" i="3"/>
  <c r="H407" i="3"/>
  <c r="G407" i="3"/>
  <c r="D407" i="3"/>
  <c r="Q405" i="3"/>
  <c r="N405" i="3"/>
  <c r="M405" i="3"/>
  <c r="L405" i="3"/>
  <c r="K405" i="3"/>
  <c r="J405" i="3"/>
  <c r="I405" i="3"/>
  <c r="H405" i="3"/>
  <c r="G405" i="3"/>
  <c r="D405" i="3"/>
  <c r="Q399" i="3"/>
  <c r="N399" i="3"/>
  <c r="M399" i="3"/>
  <c r="L399" i="3"/>
  <c r="K399" i="3"/>
  <c r="J399" i="3"/>
  <c r="I399" i="3"/>
  <c r="H399" i="3"/>
  <c r="G399" i="3"/>
  <c r="D399" i="3"/>
  <c r="Q397" i="3"/>
  <c r="N397" i="3"/>
  <c r="M397" i="3"/>
  <c r="L397" i="3"/>
  <c r="K397" i="3"/>
  <c r="J397" i="3"/>
  <c r="I397" i="3"/>
  <c r="H397" i="3"/>
  <c r="G397" i="3"/>
  <c r="D397" i="3"/>
  <c r="Q395" i="3"/>
  <c r="N395" i="3"/>
  <c r="M395" i="3"/>
  <c r="L395" i="3"/>
  <c r="K395" i="3"/>
  <c r="J395" i="3"/>
  <c r="I395" i="3"/>
  <c r="H395" i="3"/>
  <c r="G395" i="3"/>
  <c r="D395" i="3"/>
  <c r="Q391" i="3"/>
  <c r="N391" i="3"/>
  <c r="M391" i="3"/>
  <c r="L391" i="3"/>
  <c r="K391" i="3"/>
  <c r="J391" i="3"/>
  <c r="I391" i="3"/>
  <c r="H391" i="3"/>
  <c r="G391" i="3"/>
  <c r="D391" i="3"/>
  <c r="Q389" i="3"/>
  <c r="N389" i="3"/>
  <c r="M389" i="3"/>
  <c r="L389" i="3"/>
  <c r="K389" i="3"/>
  <c r="J389" i="3"/>
  <c r="I389" i="3"/>
  <c r="H389" i="3"/>
  <c r="G389" i="3"/>
  <c r="D389" i="3"/>
  <c r="Q387" i="3"/>
  <c r="N387" i="3"/>
  <c r="M387" i="3"/>
  <c r="L387" i="3"/>
  <c r="K387" i="3"/>
  <c r="J387" i="3"/>
  <c r="I387" i="3"/>
  <c r="H387" i="3"/>
  <c r="G387" i="3"/>
  <c r="D387" i="3"/>
  <c r="Q385" i="3"/>
  <c r="N385" i="3"/>
  <c r="M385" i="3"/>
  <c r="L385" i="3"/>
  <c r="K385" i="3"/>
  <c r="J385" i="3"/>
  <c r="I385" i="3"/>
  <c r="H385" i="3"/>
  <c r="G385" i="3"/>
  <c r="D385" i="3"/>
  <c r="Q382" i="3"/>
  <c r="N382" i="3"/>
  <c r="M382" i="3"/>
  <c r="L382" i="3"/>
  <c r="K382" i="3"/>
  <c r="J382" i="3"/>
  <c r="I382" i="3"/>
  <c r="H382" i="3"/>
  <c r="G382" i="3"/>
  <c r="D382" i="3"/>
  <c r="Q380" i="3"/>
  <c r="N380" i="3"/>
  <c r="M380" i="3"/>
  <c r="L380" i="3"/>
  <c r="K380" i="3"/>
  <c r="J380" i="3"/>
  <c r="I380" i="3"/>
  <c r="H380" i="3"/>
  <c r="G380" i="3"/>
  <c r="D380" i="3"/>
  <c r="Q377" i="3"/>
  <c r="N377" i="3"/>
  <c r="M377" i="3"/>
  <c r="L377" i="3"/>
  <c r="K377" i="3"/>
  <c r="J377" i="3"/>
  <c r="I377" i="3"/>
  <c r="H377" i="3"/>
  <c r="G377" i="3"/>
  <c r="D377" i="3"/>
  <c r="Q375" i="3"/>
  <c r="N375" i="3"/>
  <c r="M375" i="3"/>
  <c r="L375" i="3"/>
  <c r="K375" i="3"/>
  <c r="J375" i="3"/>
  <c r="I375" i="3"/>
  <c r="H375" i="3"/>
  <c r="G375" i="3"/>
  <c r="D375" i="3"/>
  <c r="Q373" i="3"/>
  <c r="N373" i="3"/>
  <c r="M373" i="3"/>
  <c r="L373" i="3"/>
  <c r="K373" i="3"/>
  <c r="J373" i="3"/>
  <c r="I373" i="3"/>
  <c r="H373" i="3"/>
  <c r="G373" i="3"/>
  <c r="D373" i="3"/>
  <c r="Q371" i="3"/>
  <c r="N371" i="3"/>
  <c r="M371" i="3"/>
  <c r="L371" i="3"/>
  <c r="K371" i="3"/>
  <c r="J371" i="3"/>
  <c r="I371" i="3"/>
  <c r="H371" i="3"/>
  <c r="G371" i="3"/>
  <c r="D371" i="3"/>
  <c r="Q369" i="3"/>
  <c r="N369" i="3"/>
  <c r="M369" i="3"/>
  <c r="L369" i="3"/>
  <c r="K369" i="3"/>
  <c r="J369" i="3"/>
  <c r="I369" i="3"/>
  <c r="H369" i="3"/>
  <c r="G369" i="3"/>
  <c r="D369" i="3"/>
  <c r="Q368" i="3"/>
  <c r="N368" i="3"/>
  <c r="M368" i="3"/>
  <c r="L368" i="3"/>
  <c r="K368" i="3"/>
  <c r="J368" i="3"/>
  <c r="I368" i="3"/>
  <c r="H368" i="3"/>
  <c r="G368" i="3"/>
  <c r="D368" i="3"/>
  <c r="Q366" i="3"/>
  <c r="N366" i="3"/>
  <c r="M366" i="3"/>
  <c r="L366" i="3"/>
  <c r="K366" i="3"/>
  <c r="J366" i="3"/>
  <c r="I366" i="3"/>
  <c r="H366" i="3"/>
  <c r="G366" i="3"/>
  <c r="D366" i="3"/>
  <c r="Q364" i="3"/>
  <c r="N364" i="3"/>
  <c r="M364" i="3"/>
  <c r="L364" i="3"/>
  <c r="K364" i="3"/>
  <c r="J364" i="3"/>
  <c r="I364" i="3"/>
  <c r="H364" i="3"/>
  <c r="G364" i="3"/>
  <c r="D364" i="3"/>
  <c r="Q362" i="3"/>
  <c r="N362" i="3"/>
  <c r="M362" i="3"/>
  <c r="L362" i="3"/>
  <c r="K362" i="3"/>
  <c r="J362" i="3"/>
  <c r="I362" i="3"/>
  <c r="H362" i="3"/>
  <c r="G362" i="3"/>
  <c r="D362" i="3"/>
  <c r="Q360" i="3"/>
  <c r="N360" i="3"/>
  <c r="M360" i="3"/>
  <c r="L360" i="3"/>
  <c r="K360" i="3"/>
  <c r="J360" i="3"/>
  <c r="I360" i="3"/>
  <c r="H360" i="3"/>
  <c r="G360" i="3"/>
  <c r="D360" i="3"/>
  <c r="Q359" i="3"/>
  <c r="N359" i="3"/>
  <c r="M359" i="3"/>
  <c r="L359" i="3"/>
  <c r="K359" i="3"/>
  <c r="J359" i="3"/>
  <c r="I359" i="3"/>
  <c r="H359" i="3"/>
  <c r="G359" i="3"/>
  <c r="D359" i="3"/>
  <c r="Q358" i="3"/>
  <c r="N358" i="3"/>
  <c r="M358" i="3"/>
  <c r="L358" i="3"/>
  <c r="K358" i="3"/>
  <c r="J358" i="3"/>
  <c r="I358" i="3"/>
  <c r="H358" i="3"/>
  <c r="G358" i="3"/>
  <c r="D358" i="3"/>
  <c r="Q357" i="3"/>
  <c r="N357" i="3"/>
  <c r="M357" i="3"/>
  <c r="L357" i="3"/>
  <c r="K357" i="3"/>
  <c r="J357" i="3"/>
  <c r="I357" i="3"/>
  <c r="H357" i="3"/>
  <c r="G357" i="3"/>
  <c r="D357" i="3"/>
  <c r="Q351" i="3"/>
  <c r="N351" i="3"/>
  <c r="M351" i="3"/>
  <c r="L351" i="3"/>
  <c r="K351" i="3"/>
  <c r="J351" i="3"/>
  <c r="I351" i="3"/>
  <c r="H351" i="3"/>
  <c r="G351" i="3"/>
  <c r="D351" i="3"/>
  <c r="Q349" i="3"/>
  <c r="N349" i="3"/>
  <c r="M349" i="3"/>
  <c r="L349" i="3"/>
  <c r="K349" i="3"/>
  <c r="J349" i="3"/>
  <c r="I349" i="3"/>
  <c r="H349" i="3"/>
  <c r="G349" i="3"/>
  <c r="D349" i="3"/>
  <c r="Q348" i="3"/>
  <c r="N348" i="3"/>
  <c r="M348" i="3"/>
  <c r="L348" i="3"/>
  <c r="K348" i="3"/>
  <c r="J348" i="3"/>
  <c r="I348" i="3"/>
  <c r="H348" i="3"/>
  <c r="G348" i="3"/>
  <c r="D348" i="3"/>
  <c r="Q347" i="3"/>
  <c r="N347" i="3"/>
  <c r="M347" i="3"/>
  <c r="L347" i="3"/>
  <c r="K347" i="3"/>
  <c r="J347" i="3"/>
  <c r="I347" i="3"/>
  <c r="H347" i="3"/>
  <c r="G347" i="3"/>
  <c r="D347" i="3"/>
  <c r="Q346" i="3"/>
  <c r="N346" i="3"/>
  <c r="M346" i="3"/>
  <c r="L346" i="3"/>
  <c r="K346" i="3"/>
  <c r="J346" i="3"/>
  <c r="I346" i="3"/>
  <c r="H346" i="3"/>
  <c r="G346" i="3"/>
  <c r="D346" i="3"/>
  <c r="Q345" i="3"/>
  <c r="N345" i="3"/>
  <c r="M345" i="3"/>
  <c r="L345" i="3"/>
  <c r="K345" i="3"/>
  <c r="J345" i="3"/>
  <c r="I345" i="3"/>
  <c r="H345" i="3"/>
  <c r="G345" i="3"/>
  <c r="D345" i="3"/>
  <c r="Q344" i="3"/>
  <c r="N344" i="3"/>
  <c r="M344" i="3"/>
  <c r="L344" i="3"/>
  <c r="K344" i="3"/>
  <c r="J344" i="3"/>
  <c r="I344" i="3"/>
  <c r="H344" i="3"/>
  <c r="G344" i="3"/>
  <c r="D344" i="3"/>
  <c r="Q343" i="3"/>
  <c r="N343" i="3"/>
  <c r="M343" i="3"/>
  <c r="L343" i="3"/>
  <c r="K343" i="3"/>
  <c r="J343" i="3"/>
  <c r="I343" i="3"/>
  <c r="H343" i="3"/>
  <c r="G343" i="3"/>
  <c r="D343" i="3"/>
  <c r="Q342" i="3"/>
  <c r="N342" i="3"/>
  <c r="M342" i="3"/>
  <c r="L342" i="3"/>
  <c r="K342" i="3"/>
  <c r="J342" i="3"/>
  <c r="I342" i="3"/>
  <c r="H342" i="3"/>
  <c r="G342" i="3"/>
  <c r="D342" i="3"/>
  <c r="Q341" i="3"/>
  <c r="N341" i="3"/>
  <c r="M341" i="3"/>
  <c r="L341" i="3"/>
  <c r="K341" i="3"/>
  <c r="J341" i="3"/>
  <c r="I341" i="3"/>
  <c r="H341" i="3"/>
  <c r="G341" i="3"/>
  <c r="D341" i="3"/>
  <c r="Q340" i="3"/>
  <c r="N340" i="3"/>
  <c r="M340" i="3"/>
  <c r="L340" i="3"/>
  <c r="K340" i="3"/>
  <c r="J340" i="3"/>
  <c r="I340" i="3"/>
  <c r="H340" i="3"/>
  <c r="G340" i="3"/>
  <c r="D340" i="3"/>
  <c r="Q339" i="3"/>
  <c r="N339" i="3"/>
  <c r="M339" i="3"/>
  <c r="L339" i="3"/>
  <c r="K339" i="3"/>
  <c r="J339" i="3"/>
  <c r="I339" i="3"/>
  <c r="H339" i="3"/>
  <c r="G339" i="3"/>
  <c r="D339" i="3"/>
  <c r="Q338" i="3"/>
  <c r="N338" i="3"/>
  <c r="M338" i="3"/>
  <c r="L338" i="3"/>
  <c r="K338" i="3"/>
  <c r="J338" i="3"/>
  <c r="I338" i="3"/>
  <c r="H338" i="3"/>
  <c r="G338" i="3"/>
  <c r="D338" i="3"/>
  <c r="Q337" i="3"/>
  <c r="N337" i="3"/>
  <c r="M337" i="3"/>
  <c r="L337" i="3"/>
  <c r="K337" i="3"/>
  <c r="J337" i="3"/>
  <c r="I337" i="3"/>
  <c r="H337" i="3"/>
  <c r="G337" i="3"/>
  <c r="D337" i="3"/>
  <c r="Q336" i="3"/>
  <c r="N336" i="3"/>
  <c r="M336" i="3"/>
  <c r="L336" i="3"/>
  <c r="K336" i="3"/>
  <c r="J336" i="3"/>
  <c r="I336" i="3"/>
  <c r="H336" i="3"/>
  <c r="G336" i="3"/>
  <c r="D336" i="3"/>
  <c r="Q335" i="3"/>
  <c r="N335" i="3"/>
  <c r="M335" i="3"/>
  <c r="L335" i="3"/>
  <c r="K335" i="3"/>
  <c r="J335" i="3"/>
  <c r="I335" i="3"/>
  <c r="H335" i="3"/>
  <c r="G335" i="3"/>
  <c r="D335" i="3"/>
  <c r="Q334" i="3"/>
  <c r="N334" i="3"/>
  <c r="M334" i="3"/>
  <c r="L334" i="3"/>
  <c r="K334" i="3"/>
  <c r="J334" i="3"/>
  <c r="I334" i="3"/>
  <c r="H334" i="3"/>
  <c r="G334" i="3"/>
  <c r="D334" i="3"/>
  <c r="Q333" i="3"/>
  <c r="N333" i="3"/>
  <c r="M333" i="3"/>
  <c r="L333" i="3"/>
  <c r="K333" i="3"/>
  <c r="J333" i="3"/>
  <c r="I333" i="3"/>
  <c r="H333" i="3"/>
  <c r="G333" i="3"/>
  <c r="D333" i="3"/>
  <c r="Q332" i="3"/>
  <c r="N332" i="3"/>
  <c r="M332" i="3"/>
  <c r="L332" i="3"/>
  <c r="K332" i="3"/>
  <c r="J332" i="3"/>
  <c r="I332" i="3"/>
  <c r="H332" i="3"/>
  <c r="G332" i="3"/>
  <c r="D332" i="3"/>
  <c r="Q331" i="3"/>
  <c r="N331" i="3"/>
  <c r="M331" i="3"/>
  <c r="L331" i="3"/>
  <c r="K331" i="3"/>
  <c r="J331" i="3"/>
  <c r="I331" i="3"/>
  <c r="H331" i="3"/>
  <c r="G331" i="3"/>
  <c r="D331" i="3"/>
  <c r="Q330" i="3"/>
  <c r="N330" i="3"/>
  <c r="M330" i="3"/>
  <c r="L330" i="3"/>
  <c r="K330" i="3"/>
  <c r="J330" i="3"/>
  <c r="I330" i="3"/>
  <c r="H330" i="3"/>
  <c r="G330" i="3"/>
  <c r="D330" i="3"/>
  <c r="Q329" i="3"/>
  <c r="N329" i="3"/>
  <c r="M329" i="3"/>
  <c r="L329" i="3"/>
  <c r="K329" i="3"/>
  <c r="J329" i="3"/>
  <c r="I329" i="3"/>
  <c r="H329" i="3"/>
  <c r="G329" i="3"/>
  <c r="D329" i="3"/>
  <c r="Q328" i="3"/>
  <c r="N328" i="3"/>
  <c r="M328" i="3"/>
  <c r="L328" i="3"/>
  <c r="K328" i="3"/>
  <c r="J328" i="3"/>
  <c r="I328" i="3"/>
  <c r="H328" i="3"/>
  <c r="G328" i="3"/>
  <c r="D328" i="3"/>
  <c r="Q327" i="3"/>
  <c r="N327" i="3"/>
  <c r="M327" i="3"/>
  <c r="L327" i="3"/>
  <c r="K327" i="3"/>
  <c r="J327" i="3"/>
  <c r="I327" i="3"/>
  <c r="H327" i="3"/>
  <c r="G327" i="3"/>
  <c r="D327" i="3"/>
  <c r="Q326" i="3"/>
  <c r="N326" i="3"/>
  <c r="M326" i="3"/>
  <c r="L326" i="3"/>
  <c r="K326" i="3"/>
  <c r="J326" i="3"/>
  <c r="I326" i="3"/>
  <c r="H326" i="3"/>
  <c r="G326" i="3"/>
  <c r="D326" i="3"/>
  <c r="Q325" i="3"/>
  <c r="N325" i="3"/>
  <c r="M325" i="3"/>
  <c r="L325" i="3"/>
  <c r="K325" i="3"/>
  <c r="J325" i="3"/>
  <c r="I325" i="3"/>
  <c r="H325" i="3"/>
  <c r="G325" i="3"/>
  <c r="D325" i="3"/>
  <c r="Q324" i="3"/>
  <c r="N324" i="3"/>
  <c r="M324" i="3"/>
  <c r="L324" i="3"/>
  <c r="K324" i="3"/>
  <c r="J324" i="3"/>
  <c r="I324" i="3"/>
  <c r="H324" i="3"/>
  <c r="G324" i="3"/>
  <c r="D324" i="3"/>
  <c r="Q323" i="3"/>
  <c r="N323" i="3"/>
  <c r="M323" i="3"/>
  <c r="L323" i="3"/>
  <c r="K323" i="3"/>
  <c r="J323" i="3"/>
  <c r="I323" i="3"/>
  <c r="H323" i="3"/>
  <c r="G323" i="3"/>
  <c r="D323" i="3"/>
  <c r="Q322" i="3"/>
  <c r="N322" i="3"/>
  <c r="M322" i="3"/>
  <c r="L322" i="3"/>
  <c r="K322" i="3"/>
  <c r="J322" i="3"/>
  <c r="I322" i="3"/>
  <c r="H322" i="3"/>
  <c r="G322" i="3"/>
  <c r="D322" i="3"/>
  <c r="Q321" i="3"/>
  <c r="N321" i="3"/>
  <c r="M321" i="3"/>
  <c r="L321" i="3"/>
  <c r="K321" i="3"/>
  <c r="J321" i="3"/>
  <c r="I321" i="3"/>
  <c r="H321" i="3"/>
  <c r="G321" i="3"/>
  <c r="D321" i="3"/>
  <c r="Q313" i="3"/>
  <c r="N313" i="3"/>
  <c r="M313" i="3"/>
  <c r="L313" i="3"/>
  <c r="K313" i="3"/>
  <c r="J313" i="3"/>
  <c r="I313" i="3"/>
  <c r="H313" i="3"/>
  <c r="G313" i="3"/>
  <c r="D313" i="3"/>
  <c r="Q311" i="3"/>
  <c r="N311" i="3"/>
  <c r="M311" i="3"/>
  <c r="L311" i="3"/>
  <c r="K311" i="3"/>
  <c r="J311" i="3"/>
  <c r="I311" i="3"/>
  <c r="H311" i="3"/>
  <c r="G311" i="3"/>
  <c r="D311" i="3"/>
  <c r="Q310" i="3"/>
  <c r="N310" i="3"/>
  <c r="M310" i="3"/>
  <c r="L310" i="3"/>
  <c r="K310" i="3"/>
  <c r="J310" i="3"/>
  <c r="I310" i="3"/>
  <c r="H310" i="3"/>
  <c r="G310" i="3"/>
  <c r="D310" i="3"/>
  <c r="Q304" i="3"/>
  <c r="N304" i="3"/>
  <c r="M304" i="3"/>
  <c r="L304" i="3"/>
  <c r="K304" i="3"/>
  <c r="J304" i="3"/>
  <c r="I304" i="3"/>
  <c r="H304" i="3"/>
  <c r="G304" i="3"/>
  <c r="D304" i="3"/>
  <c r="Q299" i="3"/>
  <c r="N299" i="3"/>
  <c r="M299" i="3"/>
  <c r="L299" i="3"/>
  <c r="K299" i="3"/>
  <c r="J299" i="3"/>
  <c r="I299" i="3"/>
  <c r="H299" i="3"/>
  <c r="G299" i="3"/>
  <c r="D299" i="3"/>
  <c r="Q289" i="3"/>
  <c r="N289" i="3"/>
  <c r="M289" i="3"/>
  <c r="L289" i="3"/>
  <c r="K289" i="3"/>
  <c r="J289" i="3"/>
  <c r="I289" i="3"/>
  <c r="H289" i="3"/>
  <c r="G289" i="3"/>
  <c r="D289" i="3"/>
  <c r="Q288" i="3"/>
  <c r="N288" i="3"/>
  <c r="M288" i="3"/>
  <c r="L288" i="3"/>
  <c r="K288" i="3"/>
  <c r="J288" i="3"/>
  <c r="I288" i="3"/>
  <c r="H288" i="3"/>
  <c r="G288" i="3"/>
  <c r="D288" i="3"/>
  <c r="Q286" i="3"/>
  <c r="N286" i="3"/>
  <c r="M286" i="3"/>
  <c r="L286" i="3"/>
  <c r="K286" i="3"/>
  <c r="J286" i="3"/>
  <c r="I286" i="3"/>
  <c r="H286" i="3"/>
  <c r="G286" i="3"/>
  <c r="D286" i="3"/>
  <c r="Q285" i="3"/>
  <c r="N285" i="3"/>
  <c r="M285" i="3"/>
  <c r="L285" i="3"/>
  <c r="K285" i="3"/>
  <c r="J285" i="3"/>
  <c r="I285" i="3"/>
  <c r="H285" i="3"/>
  <c r="G285" i="3"/>
  <c r="D285" i="3"/>
  <c r="Q284" i="3"/>
  <c r="N284" i="3"/>
  <c r="M284" i="3"/>
  <c r="L284" i="3"/>
  <c r="K284" i="3"/>
  <c r="J284" i="3"/>
  <c r="I284" i="3"/>
  <c r="H284" i="3"/>
  <c r="G284" i="3"/>
  <c r="D284" i="3"/>
  <c r="Q283" i="3"/>
  <c r="N283" i="3"/>
  <c r="M283" i="3"/>
  <c r="L283" i="3"/>
  <c r="K283" i="3"/>
  <c r="J283" i="3"/>
  <c r="I283" i="3"/>
  <c r="H283" i="3"/>
  <c r="G283" i="3"/>
  <c r="D283" i="3"/>
  <c r="Q282" i="3"/>
  <c r="N282" i="3"/>
  <c r="M282" i="3"/>
  <c r="L282" i="3"/>
  <c r="K282" i="3"/>
  <c r="J282" i="3"/>
  <c r="I282" i="3"/>
  <c r="H282" i="3"/>
  <c r="G282" i="3"/>
  <c r="D282" i="3"/>
  <c r="Q281" i="3"/>
  <c r="N281" i="3"/>
  <c r="M281" i="3"/>
  <c r="L281" i="3"/>
  <c r="K281" i="3"/>
  <c r="J281" i="3"/>
  <c r="I281" i="3"/>
  <c r="H281" i="3"/>
  <c r="G281" i="3"/>
  <c r="D281" i="3"/>
  <c r="Q280" i="3"/>
  <c r="N280" i="3"/>
  <c r="M280" i="3"/>
  <c r="L280" i="3"/>
  <c r="K280" i="3"/>
  <c r="J280" i="3"/>
  <c r="I280" i="3"/>
  <c r="H280" i="3"/>
  <c r="G280" i="3"/>
  <c r="D280" i="3"/>
  <c r="Q279" i="3"/>
  <c r="N279" i="3"/>
  <c r="M279" i="3"/>
  <c r="L279" i="3"/>
  <c r="K279" i="3"/>
  <c r="J279" i="3"/>
  <c r="I279" i="3"/>
  <c r="H279" i="3"/>
  <c r="G279" i="3"/>
  <c r="D279" i="3"/>
  <c r="Q278" i="3"/>
  <c r="N278" i="3"/>
  <c r="M278" i="3"/>
  <c r="L278" i="3"/>
  <c r="K278" i="3"/>
  <c r="J278" i="3"/>
  <c r="I278" i="3"/>
  <c r="H278" i="3"/>
  <c r="G278" i="3"/>
  <c r="D278" i="3"/>
  <c r="Q277" i="3"/>
  <c r="N277" i="3"/>
  <c r="M277" i="3"/>
  <c r="L277" i="3"/>
  <c r="K277" i="3"/>
  <c r="J277" i="3"/>
  <c r="I277" i="3"/>
  <c r="H277" i="3"/>
  <c r="G277" i="3"/>
  <c r="D277" i="3"/>
  <c r="Q276" i="3"/>
  <c r="N276" i="3"/>
  <c r="M276" i="3"/>
  <c r="L276" i="3"/>
  <c r="K276" i="3"/>
  <c r="J276" i="3"/>
  <c r="I276" i="3"/>
  <c r="H276" i="3"/>
  <c r="G276" i="3"/>
  <c r="D276" i="3"/>
  <c r="Q275" i="3"/>
  <c r="N275" i="3"/>
  <c r="M275" i="3"/>
  <c r="L275" i="3"/>
  <c r="K275" i="3"/>
  <c r="J275" i="3"/>
  <c r="I275" i="3"/>
  <c r="H275" i="3"/>
  <c r="G275" i="3"/>
  <c r="D275" i="3"/>
  <c r="Q274" i="3"/>
  <c r="N274" i="3"/>
  <c r="M274" i="3"/>
  <c r="L274" i="3"/>
  <c r="K274" i="3"/>
  <c r="J274" i="3"/>
  <c r="I274" i="3"/>
  <c r="H274" i="3"/>
  <c r="G274" i="3"/>
  <c r="D274" i="3"/>
  <c r="Q272" i="3"/>
  <c r="N272" i="3"/>
  <c r="M272" i="3"/>
  <c r="L272" i="3"/>
  <c r="K272" i="3"/>
  <c r="J272" i="3"/>
  <c r="I272" i="3"/>
  <c r="H272" i="3"/>
  <c r="G272" i="3"/>
  <c r="D272" i="3"/>
  <c r="Q271" i="3"/>
  <c r="N271" i="3"/>
  <c r="M271" i="3"/>
  <c r="L271" i="3"/>
  <c r="K271" i="3"/>
  <c r="J271" i="3"/>
  <c r="I271" i="3"/>
  <c r="H271" i="3"/>
  <c r="G271" i="3"/>
  <c r="D271" i="3"/>
  <c r="Q270" i="3"/>
  <c r="N270" i="3"/>
  <c r="M270" i="3"/>
  <c r="L270" i="3"/>
  <c r="K270" i="3"/>
  <c r="J270" i="3"/>
  <c r="I270" i="3"/>
  <c r="H270" i="3"/>
  <c r="G270" i="3"/>
  <c r="D270" i="3"/>
  <c r="Q269" i="3"/>
  <c r="N269" i="3"/>
  <c r="M269" i="3"/>
  <c r="L269" i="3"/>
  <c r="K269" i="3"/>
  <c r="J269" i="3"/>
  <c r="I269" i="3"/>
  <c r="H269" i="3"/>
  <c r="G269" i="3"/>
  <c r="D269" i="3"/>
  <c r="Q268" i="3"/>
  <c r="N268" i="3"/>
  <c r="M268" i="3"/>
  <c r="L268" i="3"/>
  <c r="K268" i="3"/>
  <c r="J268" i="3"/>
  <c r="I268" i="3"/>
  <c r="H268" i="3"/>
  <c r="G268" i="3"/>
  <c r="D268" i="3"/>
  <c r="Q266" i="3"/>
  <c r="N266" i="3"/>
  <c r="M266" i="3"/>
  <c r="L266" i="3"/>
  <c r="K266" i="3"/>
  <c r="J266" i="3"/>
  <c r="I266" i="3"/>
  <c r="H266" i="3"/>
  <c r="G266" i="3"/>
  <c r="D266" i="3"/>
  <c r="Q232" i="3"/>
  <c r="N232" i="3"/>
  <c r="M232" i="3"/>
  <c r="L232" i="3"/>
  <c r="K232" i="3"/>
  <c r="J232" i="3"/>
  <c r="I232" i="3"/>
  <c r="H232" i="3"/>
  <c r="G232" i="3"/>
  <c r="D232" i="3"/>
  <c r="Q231" i="3"/>
  <c r="N231" i="3"/>
  <c r="M231" i="3"/>
  <c r="L231" i="3"/>
  <c r="K231" i="3"/>
  <c r="J231" i="3"/>
  <c r="I231" i="3"/>
  <c r="H231" i="3"/>
  <c r="G231" i="3"/>
  <c r="D231" i="3"/>
  <c r="Q227" i="3"/>
  <c r="N227" i="3"/>
  <c r="M227" i="3"/>
  <c r="L227" i="3"/>
  <c r="K227" i="3"/>
  <c r="J227" i="3"/>
  <c r="I227" i="3"/>
  <c r="H227" i="3"/>
  <c r="G227" i="3"/>
  <c r="D227" i="3"/>
  <c r="Q225" i="3"/>
  <c r="N225" i="3"/>
  <c r="M225" i="3"/>
  <c r="L225" i="3"/>
  <c r="K225" i="3"/>
  <c r="J225" i="3"/>
  <c r="I225" i="3"/>
  <c r="H225" i="3"/>
  <c r="G225" i="3"/>
  <c r="D225" i="3"/>
  <c r="Q220" i="3"/>
  <c r="N220" i="3"/>
  <c r="M220" i="3"/>
  <c r="L220" i="3"/>
  <c r="K220" i="3"/>
  <c r="J220" i="3"/>
  <c r="I220" i="3"/>
  <c r="H220" i="3"/>
  <c r="G220" i="3"/>
  <c r="D220" i="3"/>
  <c r="Q217" i="3"/>
  <c r="N217" i="3"/>
  <c r="M217" i="3"/>
  <c r="L217" i="3"/>
  <c r="K217" i="3"/>
  <c r="J217" i="3"/>
  <c r="I217" i="3"/>
  <c r="H217" i="3"/>
  <c r="G217" i="3"/>
  <c r="D217" i="3"/>
  <c r="Q213" i="3"/>
  <c r="N213" i="3"/>
  <c r="M213" i="3"/>
  <c r="L213" i="3"/>
  <c r="K213" i="3"/>
  <c r="J213" i="3"/>
  <c r="I213" i="3"/>
  <c r="H213" i="3"/>
  <c r="G213" i="3"/>
  <c r="D213" i="3"/>
  <c r="Q211" i="3"/>
  <c r="N211" i="3"/>
  <c r="M211" i="3"/>
  <c r="L211" i="3"/>
  <c r="K211" i="3"/>
  <c r="J211" i="3"/>
  <c r="I211" i="3"/>
  <c r="H211" i="3"/>
  <c r="G211" i="3"/>
  <c r="D211" i="3"/>
  <c r="Q209" i="3"/>
  <c r="N209" i="3"/>
  <c r="M209" i="3"/>
  <c r="L209" i="3"/>
  <c r="K209" i="3"/>
  <c r="J209" i="3"/>
  <c r="I209" i="3"/>
  <c r="H209" i="3"/>
  <c r="G209" i="3"/>
  <c r="D209" i="3"/>
  <c r="Q207" i="3"/>
  <c r="N207" i="3"/>
  <c r="M207" i="3"/>
  <c r="L207" i="3"/>
  <c r="K207" i="3"/>
  <c r="J207" i="3"/>
  <c r="I207" i="3"/>
  <c r="H207" i="3"/>
  <c r="G207" i="3"/>
  <c r="D207" i="3"/>
  <c r="Q205" i="3"/>
  <c r="N205" i="3"/>
  <c r="M205" i="3"/>
  <c r="L205" i="3"/>
  <c r="K205" i="3"/>
  <c r="J205" i="3"/>
  <c r="I205" i="3"/>
  <c r="H205" i="3"/>
  <c r="G205" i="3"/>
  <c r="D205" i="3"/>
  <c r="Q203" i="3"/>
  <c r="N203" i="3"/>
  <c r="M203" i="3"/>
  <c r="L203" i="3"/>
  <c r="K203" i="3"/>
  <c r="J203" i="3"/>
  <c r="I203" i="3"/>
  <c r="H203" i="3"/>
  <c r="G203" i="3"/>
  <c r="D203" i="3"/>
  <c r="Q201" i="3"/>
  <c r="N201" i="3"/>
  <c r="M201" i="3"/>
  <c r="L201" i="3"/>
  <c r="K201" i="3"/>
  <c r="J201" i="3"/>
  <c r="I201" i="3"/>
  <c r="H201" i="3"/>
  <c r="G201" i="3"/>
  <c r="D201" i="3"/>
  <c r="Q199" i="3"/>
  <c r="N199" i="3"/>
  <c r="M199" i="3"/>
  <c r="L199" i="3"/>
  <c r="K199" i="3"/>
  <c r="J199" i="3"/>
  <c r="I199" i="3"/>
  <c r="H199" i="3"/>
  <c r="G199" i="3"/>
  <c r="D199" i="3"/>
  <c r="Q197" i="3"/>
  <c r="N197" i="3"/>
  <c r="M197" i="3"/>
  <c r="L197" i="3"/>
  <c r="K197" i="3"/>
  <c r="J197" i="3"/>
  <c r="I197" i="3"/>
  <c r="H197" i="3"/>
  <c r="G197" i="3"/>
  <c r="D197" i="3"/>
  <c r="Q195" i="3"/>
  <c r="N195" i="3"/>
  <c r="M195" i="3"/>
  <c r="L195" i="3"/>
  <c r="K195" i="3"/>
  <c r="J195" i="3"/>
  <c r="I195" i="3"/>
  <c r="H195" i="3"/>
  <c r="G195" i="3"/>
  <c r="D195" i="3"/>
  <c r="Q193" i="3"/>
  <c r="N193" i="3"/>
  <c r="M193" i="3"/>
  <c r="L193" i="3"/>
  <c r="K193" i="3"/>
  <c r="J193" i="3"/>
  <c r="I193" i="3"/>
  <c r="H193" i="3"/>
  <c r="G193" i="3"/>
  <c r="D193" i="3"/>
  <c r="Q191" i="3"/>
  <c r="N191" i="3"/>
  <c r="M191" i="3"/>
  <c r="L191" i="3"/>
  <c r="K191" i="3"/>
  <c r="J191" i="3"/>
  <c r="I191" i="3"/>
  <c r="H191" i="3"/>
  <c r="G191" i="3"/>
  <c r="D191" i="3"/>
  <c r="Q189" i="3"/>
  <c r="N189" i="3"/>
  <c r="M189" i="3"/>
  <c r="L189" i="3"/>
  <c r="K189" i="3"/>
  <c r="J189" i="3"/>
  <c r="I189" i="3"/>
  <c r="H189" i="3"/>
  <c r="G189" i="3"/>
  <c r="D189" i="3"/>
  <c r="Q187" i="3"/>
  <c r="N187" i="3"/>
  <c r="M187" i="3"/>
  <c r="L187" i="3"/>
  <c r="K187" i="3"/>
  <c r="J187" i="3"/>
  <c r="I187" i="3"/>
  <c r="H187" i="3"/>
  <c r="G187" i="3"/>
  <c r="D187" i="3"/>
  <c r="Q185" i="3"/>
  <c r="N185" i="3"/>
  <c r="M185" i="3"/>
  <c r="L185" i="3"/>
  <c r="K185" i="3"/>
  <c r="J185" i="3"/>
  <c r="I185" i="3"/>
  <c r="H185" i="3"/>
  <c r="G185" i="3"/>
  <c r="D185" i="3"/>
  <c r="Q183" i="3"/>
  <c r="N183" i="3"/>
  <c r="M183" i="3"/>
  <c r="L183" i="3"/>
  <c r="K183" i="3"/>
  <c r="J183" i="3"/>
  <c r="I183" i="3"/>
  <c r="H183" i="3"/>
  <c r="G183" i="3"/>
  <c r="D183" i="3"/>
  <c r="Q181" i="3"/>
  <c r="N181" i="3"/>
  <c r="M181" i="3"/>
  <c r="L181" i="3"/>
  <c r="K181" i="3"/>
  <c r="J181" i="3"/>
  <c r="I181" i="3"/>
  <c r="H181" i="3"/>
  <c r="G181" i="3"/>
  <c r="D181" i="3"/>
  <c r="Q179" i="3"/>
  <c r="N179" i="3"/>
  <c r="M179" i="3"/>
  <c r="L179" i="3"/>
  <c r="K179" i="3"/>
  <c r="J179" i="3"/>
  <c r="I179" i="3"/>
  <c r="H179" i="3"/>
  <c r="G179" i="3"/>
  <c r="D179" i="3"/>
  <c r="Q177" i="3"/>
  <c r="N177" i="3"/>
  <c r="M177" i="3"/>
  <c r="L177" i="3"/>
  <c r="K177" i="3"/>
  <c r="J177" i="3"/>
  <c r="I177" i="3"/>
  <c r="H177" i="3"/>
  <c r="G177" i="3"/>
  <c r="D177" i="3"/>
  <c r="Q175" i="3"/>
  <c r="N175" i="3"/>
  <c r="M175" i="3"/>
  <c r="L175" i="3"/>
  <c r="K175" i="3"/>
  <c r="J175" i="3"/>
  <c r="I175" i="3"/>
  <c r="H175" i="3"/>
  <c r="G175" i="3"/>
  <c r="D175" i="3"/>
  <c r="Q173" i="3"/>
  <c r="N173" i="3"/>
  <c r="M173" i="3"/>
  <c r="L173" i="3"/>
  <c r="K173" i="3"/>
  <c r="J173" i="3"/>
  <c r="I173" i="3"/>
  <c r="H173" i="3"/>
  <c r="G173" i="3"/>
  <c r="D173" i="3"/>
  <c r="Q171" i="3"/>
  <c r="N171" i="3"/>
  <c r="M171" i="3"/>
  <c r="L171" i="3"/>
  <c r="K171" i="3"/>
  <c r="J171" i="3"/>
  <c r="I171" i="3"/>
  <c r="H171" i="3"/>
  <c r="G171" i="3"/>
  <c r="D171" i="3"/>
  <c r="Q169" i="3"/>
  <c r="N169" i="3"/>
  <c r="M169" i="3"/>
  <c r="L169" i="3"/>
  <c r="K169" i="3"/>
  <c r="J169" i="3"/>
  <c r="I169" i="3"/>
  <c r="H169" i="3"/>
  <c r="G169" i="3"/>
  <c r="D169" i="3"/>
  <c r="Q167" i="3"/>
  <c r="N167" i="3"/>
  <c r="M167" i="3"/>
  <c r="L167" i="3"/>
  <c r="K167" i="3"/>
  <c r="J167" i="3"/>
  <c r="I167" i="3"/>
  <c r="H167" i="3"/>
  <c r="G167" i="3"/>
  <c r="D167" i="3"/>
  <c r="Q165" i="3"/>
  <c r="N165" i="3"/>
  <c r="M165" i="3"/>
  <c r="L165" i="3"/>
  <c r="K165" i="3"/>
  <c r="J165" i="3"/>
  <c r="I165" i="3"/>
  <c r="H165" i="3"/>
  <c r="G165" i="3"/>
  <c r="D165" i="3"/>
  <c r="Q163" i="3"/>
  <c r="N163" i="3"/>
  <c r="M163" i="3"/>
  <c r="L163" i="3"/>
  <c r="K163" i="3"/>
  <c r="J163" i="3"/>
  <c r="I163" i="3"/>
  <c r="H163" i="3"/>
  <c r="G163" i="3"/>
  <c r="D163" i="3"/>
  <c r="Q161" i="3"/>
  <c r="N161" i="3"/>
  <c r="M161" i="3"/>
  <c r="L161" i="3"/>
  <c r="K161" i="3"/>
  <c r="J161" i="3"/>
  <c r="I161" i="3"/>
  <c r="H161" i="3"/>
  <c r="G161" i="3"/>
  <c r="D161" i="3"/>
  <c r="Q156" i="3"/>
  <c r="N156" i="3"/>
  <c r="M156" i="3"/>
  <c r="L156" i="3"/>
  <c r="K156" i="3"/>
  <c r="J156" i="3"/>
  <c r="I156" i="3"/>
  <c r="H156" i="3"/>
  <c r="G156" i="3"/>
  <c r="D156" i="3"/>
  <c r="Q155" i="3"/>
  <c r="N155" i="3"/>
  <c r="M155" i="3"/>
  <c r="L155" i="3"/>
  <c r="K155" i="3"/>
  <c r="J155" i="3"/>
  <c r="I155" i="3"/>
  <c r="H155" i="3"/>
  <c r="G155" i="3"/>
  <c r="D155" i="3"/>
  <c r="Q154" i="3"/>
  <c r="N154" i="3"/>
  <c r="M154" i="3"/>
  <c r="L154" i="3"/>
  <c r="K154" i="3"/>
  <c r="J154" i="3"/>
  <c r="I154" i="3"/>
  <c r="H154" i="3"/>
  <c r="G154" i="3"/>
  <c r="D154" i="3"/>
  <c r="Q153" i="3"/>
  <c r="N153" i="3"/>
  <c r="M153" i="3"/>
  <c r="L153" i="3"/>
  <c r="K153" i="3"/>
  <c r="J153" i="3"/>
  <c r="I153" i="3"/>
  <c r="H153" i="3"/>
  <c r="G153" i="3"/>
  <c r="D153" i="3"/>
  <c r="Q152" i="3"/>
  <c r="N152" i="3"/>
  <c r="M152" i="3"/>
  <c r="L152" i="3"/>
  <c r="K152" i="3"/>
  <c r="J152" i="3"/>
  <c r="I152" i="3"/>
  <c r="H152" i="3"/>
  <c r="G152" i="3"/>
  <c r="D152" i="3"/>
  <c r="Q149" i="3"/>
  <c r="N149" i="3"/>
  <c r="M149" i="3"/>
  <c r="L149" i="3"/>
  <c r="K149" i="3"/>
  <c r="J149" i="3"/>
  <c r="I149" i="3"/>
  <c r="H149" i="3"/>
  <c r="G149" i="3"/>
  <c r="D149" i="3"/>
  <c r="Q148" i="3"/>
  <c r="N148" i="3"/>
  <c r="M148" i="3"/>
  <c r="L148" i="3"/>
  <c r="K148" i="3"/>
  <c r="J148" i="3"/>
  <c r="I148" i="3"/>
  <c r="H148" i="3"/>
  <c r="G148" i="3"/>
  <c r="D148" i="3"/>
  <c r="Q146" i="3"/>
  <c r="N146" i="3"/>
  <c r="M146" i="3"/>
  <c r="L146" i="3"/>
  <c r="K146" i="3"/>
  <c r="J146" i="3"/>
  <c r="I146" i="3"/>
  <c r="H146" i="3"/>
  <c r="G146" i="3"/>
  <c r="D146" i="3"/>
  <c r="Q145" i="3"/>
  <c r="N145" i="3"/>
  <c r="M145" i="3"/>
  <c r="L145" i="3"/>
  <c r="K145" i="3"/>
  <c r="J145" i="3"/>
  <c r="I145" i="3"/>
  <c r="H145" i="3"/>
  <c r="G145" i="3"/>
  <c r="D145" i="3"/>
  <c r="Q121" i="3"/>
  <c r="N121" i="3"/>
  <c r="M121" i="3"/>
  <c r="L121" i="3"/>
  <c r="K121" i="3"/>
  <c r="J121" i="3"/>
  <c r="I121" i="3"/>
  <c r="H121" i="3"/>
  <c r="G121" i="3"/>
  <c r="D121" i="3"/>
  <c r="Q119" i="3"/>
  <c r="N119" i="3"/>
  <c r="M119" i="3"/>
  <c r="L119" i="3"/>
  <c r="K119" i="3"/>
  <c r="J119" i="3"/>
  <c r="I119" i="3"/>
  <c r="H119" i="3"/>
  <c r="G119" i="3"/>
  <c r="D119" i="3"/>
  <c r="Q117" i="3"/>
  <c r="N117" i="3"/>
  <c r="M117" i="3"/>
  <c r="L117" i="3"/>
  <c r="K117" i="3"/>
  <c r="J117" i="3"/>
  <c r="I117" i="3"/>
  <c r="H117" i="3"/>
  <c r="G117" i="3"/>
  <c r="D117" i="3"/>
  <c r="Q111" i="3"/>
  <c r="N111" i="3"/>
  <c r="M111" i="3"/>
  <c r="L111" i="3"/>
  <c r="K111" i="3"/>
  <c r="J111" i="3"/>
  <c r="I111" i="3"/>
  <c r="H111" i="3"/>
  <c r="G111" i="3"/>
  <c r="D111" i="3"/>
  <c r="Q93" i="3"/>
  <c r="N93" i="3"/>
  <c r="M93" i="3"/>
  <c r="L93" i="3"/>
  <c r="K93" i="3"/>
  <c r="J93" i="3"/>
  <c r="I93" i="3"/>
  <c r="H93" i="3"/>
  <c r="G93" i="3"/>
  <c r="D93" i="3"/>
  <c r="Q91" i="3"/>
  <c r="N91" i="3"/>
  <c r="M91" i="3"/>
  <c r="L91" i="3"/>
  <c r="K91" i="3"/>
  <c r="J91" i="3"/>
  <c r="I91" i="3"/>
  <c r="H91" i="3"/>
  <c r="G91" i="3"/>
  <c r="D91" i="3"/>
  <c r="Q90" i="3"/>
  <c r="N90" i="3"/>
  <c r="M90" i="3"/>
  <c r="L90" i="3"/>
  <c r="K90" i="3"/>
  <c r="J90" i="3"/>
  <c r="I90" i="3"/>
  <c r="H90" i="3"/>
  <c r="G90" i="3"/>
  <c r="D90" i="3"/>
  <c r="Q81" i="3"/>
  <c r="N81" i="3"/>
  <c r="M81" i="3"/>
  <c r="L81" i="3"/>
  <c r="K81" i="3"/>
  <c r="J81" i="3"/>
  <c r="I81" i="3"/>
  <c r="H81" i="3"/>
  <c r="G81" i="3"/>
  <c r="D81" i="3"/>
  <c r="Q80" i="3"/>
  <c r="N80" i="3"/>
  <c r="M80" i="3"/>
  <c r="L80" i="3"/>
  <c r="K80" i="3"/>
  <c r="J80" i="3"/>
  <c r="I80" i="3"/>
  <c r="H80" i="3"/>
  <c r="G80" i="3"/>
  <c r="D80" i="3"/>
  <c r="Q33" i="3"/>
  <c r="N33" i="3"/>
  <c r="M33" i="3"/>
  <c r="L33" i="3"/>
  <c r="K33" i="3"/>
  <c r="J33" i="3"/>
  <c r="I33" i="3"/>
  <c r="H33" i="3"/>
  <c r="G33" i="3"/>
  <c r="D33" i="3"/>
  <c r="P438" i="3"/>
  <c r="O550" i="3"/>
  <c r="P61" i="3"/>
  <c r="Q433" i="5"/>
  <c r="Q52" i="5"/>
  <c r="P451" i="3"/>
  <c r="O353" i="3"/>
  <c r="P212" i="3"/>
  <c r="Q381" i="5"/>
  <c r="P573" i="5"/>
  <c r="Q352" i="5"/>
  <c r="O265" i="3"/>
  <c r="Q253" i="5"/>
  <c r="P144" i="5"/>
  <c r="Q472" i="5"/>
  <c r="Q605" i="5"/>
  <c r="P420" i="5"/>
  <c r="P293" i="3"/>
  <c r="O48" i="3"/>
  <c r="P448" i="3"/>
  <c r="O597" i="3"/>
  <c r="Q49" i="5"/>
  <c r="P134" i="3"/>
  <c r="O384" i="3"/>
  <c r="P263" i="5"/>
  <c r="O59" i="3"/>
  <c r="P128" i="3"/>
  <c r="O143" i="3"/>
  <c r="P296" i="3"/>
  <c r="P572" i="3"/>
  <c r="P114" i="5"/>
  <c r="P317" i="3"/>
  <c r="Q38" i="5"/>
  <c r="P235" i="5"/>
  <c r="Q312" i="5"/>
  <c r="O386" i="3"/>
  <c r="Q51" i="5"/>
  <c r="P578" i="5"/>
  <c r="Q7" i="5"/>
  <c r="O531" i="3"/>
  <c r="P239" i="3"/>
  <c r="P569" i="3"/>
  <c r="O112" i="3"/>
  <c r="O587" i="3"/>
  <c r="P472" i="3"/>
  <c r="Q18" i="5"/>
  <c r="P604" i="3"/>
  <c r="O451" i="3"/>
  <c r="Q604" i="5"/>
  <c r="P468" i="3"/>
  <c r="P350" i="5"/>
  <c r="O158" i="3"/>
  <c r="P505" i="5"/>
  <c r="O40" i="3"/>
  <c r="P215" i="3"/>
  <c r="Q94" i="5"/>
  <c r="O295" i="3"/>
  <c r="P104" i="5"/>
  <c r="P15" i="5"/>
  <c r="O415" i="3"/>
  <c r="O222" i="3"/>
  <c r="O192" i="3"/>
  <c r="Q300" i="5"/>
  <c r="O98" i="3"/>
  <c r="Q516" i="5"/>
  <c r="O478" i="3"/>
  <c r="P226" i="5"/>
  <c r="O174" i="3"/>
  <c r="P552" i="5"/>
  <c r="P459" i="3"/>
  <c r="O182" i="3"/>
  <c r="P587" i="3"/>
  <c r="Q295" i="5"/>
  <c r="O570" i="3"/>
  <c r="P538" i="3"/>
  <c r="Q85" i="5"/>
  <c r="Q28" i="5"/>
  <c r="Q606" i="5"/>
  <c r="O210" i="3"/>
  <c r="Q350" i="5"/>
  <c r="P489" i="3"/>
  <c r="O511" i="3"/>
  <c r="P101" i="5"/>
  <c r="P45" i="5"/>
  <c r="O497" i="3"/>
  <c r="Q317" i="5"/>
  <c r="O507" i="3"/>
  <c r="Q132" i="5"/>
  <c r="P188" i="5"/>
  <c r="Q19" i="5"/>
  <c r="P17" i="5"/>
  <c r="P21" i="3"/>
  <c r="O89" i="3"/>
  <c r="P98" i="3"/>
  <c r="P239" i="5"/>
  <c r="P303" i="3"/>
  <c r="P595" i="3"/>
  <c r="P256" i="5"/>
  <c r="P487" i="3"/>
  <c r="P39" i="5"/>
  <c r="P150" i="3"/>
  <c r="P500" i="3"/>
  <c r="O35" i="3"/>
  <c r="P300" i="5"/>
  <c r="Q55" i="5"/>
  <c r="P247" i="5"/>
  <c r="Q138" i="5"/>
  <c r="Q378" i="5"/>
  <c r="P594" i="3"/>
  <c r="P593" i="3"/>
  <c r="P206" i="5"/>
  <c r="P45" i="3"/>
  <c r="P214" i="3"/>
  <c r="Q147" i="5"/>
  <c r="P442" i="3"/>
  <c r="O108" i="3"/>
  <c r="Q35" i="5"/>
  <c r="P305" i="5"/>
  <c r="P590" i="5"/>
  <c r="P367" i="5"/>
  <c r="O453" i="3"/>
  <c r="P157" i="5"/>
  <c r="P305" i="3"/>
  <c r="Q140" i="5"/>
  <c r="P202" i="5"/>
  <c r="O297" i="3"/>
  <c r="P86" i="3"/>
  <c r="O457" i="3"/>
  <c r="Q363" i="5"/>
  <c r="P190" i="5"/>
  <c r="P102" i="5"/>
  <c r="Q608" i="5"/>
  <c r="O317" i="3"/>
  <c r="Q536" i="5"/>
  <c r="P434" i="5"/>
  <c r="Q365" i="5"/>
  <c r="P27" i="5"/>
  <c r="O606" i="3"/>
  <c r="P141" i="5"/>
  <c r="P436" i="5"/>
  <c r="Q42" i="5"/>
  <c r="P34" i="5"/>
  <c r="P94" i="5"/>
  <c r="Q262" i="5"/>
  <c r="P403" i="3"/>
  <c r="P608" i="5"/>
  <c r="Q474" i="5"/>
  <c r="P264" i="3"/>
  <c r="O414" i="3"/>
  <c r="P314" i="3"/>
  <c r="P378" i="5"/>
  <c r="P370" i="3"/>
  <c r="P107" i="5"/>
  <c r="P96" i="3"/>
  <c r="O412" i="3"/>
  <c r="P218" i="5"/>
  <c r="O127" i="3"/>
  <c r="P390" i="3"/>
  <c r="O102" i="3"/>
  <c r="Q158" i="5"/>
  <c r="Q63" i="5"/>
  <c r="P99" i="3"/>
  <c r="O29" i="3"/>
  <c r="P555" i="3"/>
  <c r="P473" i="5"/>
  <c r="P309" i="5"/>
  <c r="P372" i="5"/>
  <c r="P70" i="3"/>
  <c r="P41" i="3"/>
  <c r="O442" i="3"/>
  <c r="Q30" i="5"/>
  <c r="P287" i="5"/>
  <c r="Q246" i="5"/>
  <c r="P258" i="3"/>
  <c r="O524" i="3"/>
  <c r="P263" i="3"/>
  <c r="Q569" i="5"/>
  <c r="P75" i="3"/>
  <c r="P554" i="5"/>
  <c r="Q45" i="5"/>
  <c r="P306" i="3"/>
  <c r="P147" i="5"/>
  <c r="P244" i="3"/>
  <c r="Q89" i="5"/>
  <c r="P26" i="3"/>
  <c r="P298" i="3"/>
  <c r="P588" i="5"/>
  <c r="O16" i="3"/>
  <c r="Q95" i="5"/>
  <c r="Q13" i="5"/>
  <c r="O248" i="3"/>
  <c r="P257" i="5"/>
  <c r="Q103" i="5"/>
  <c r="P115" i="3"/>
  <c r="P236" i="3"/>
  <c r="P58" i="5"/>
  <c r="P190" i="3"/>
  <c r="O361" i="3"/>
  <c r="O97" i="3"/>
  <c r="P123" i="3"/>
  <c r="P554" i="3"/>
  <c r="P459" i="5"/>
  <c r="P16" i="3"/>
  <c r="P229" i="3"/>
  <c r="Q136" i="5"/>
  <c r="Q549" i="5"/>
  <c r="P118" i="3"/>
  <c r="Q447" i="5"/>
  <c r="Q477" i="5"/>
  <c r="Q210" i="5"/>
  <c r="Q543" i="5"/>
  <c r="P300" i="3"/>
  <c r="O50" i="3"/>
  <c r="O487" i="3"/>
  <c r="Q457" i="5"/>
  <c r="P584" i="3"/>
  <c r="P420" i="3"/>
  <c r="P58" i="3"/>
  <c r="O315" i="3"/>
  <c r="Q46" i="5"/>
  <c r="Q555" i="5"/>
  <c r="P73" i="3"/>
  <c r="Q318" i="5"/>
  <c r="O17" i="3"/>
  <c r="P292" i="5"/>
  <c r="P537" i="5"/>
  <c r="Q157" i="5"/>
  <c r="P376" i="3"/>
  <c r="O243" i="3"/>
  <c r="P110" i="5"/>
  <c r="P555" i="5"/>
  <c r="P43" i="5"/>
  <c r="Q401" i="5"/>
  <c r="P504" i="3"/>
  <c r="P603" i="5"/>
  <c r="P372" i="3"/>
  <c r="O20" i="3"/>
  <c r="Q44" i="5"/>
  <c r="O537" i="3"/>
  <c r="O500" i="3"/>
  <c r="P69" i="3"/>
  <c r="P501" i="5"/>
  <c r="P553" i="3"/>
  <c r="O252" i="3"/>
  <c r="P361" i="3"/>
  <c r="Q75" i="5"/>
  <c r="O488" i="3"/>
  <c r="Q582" i="5"/>
  <c r="O160" i="3"/>
  <c r="Q603" i="5"/>
  <c r="P495" i="3"/>
  <c r="O588" i="3"/>
  <c r="Q212" i="5"/>
  <c r="P462" i="3"/>
  <c r="P224" i="3"/>
  <c r="Q273" i="5"/>
  <c r="P131" i="3"/>
  <c r="Q150" i="5"/>
  <c r="P60" i="3"/>
  <c r="P108" i="3"/>
  <c r="P252" i="5"/>
  <c r="P412" i="3"/>
  <c r="P7" i="5"/>
  <c r="O530" i="3"/>
  <c r="P501" i="3"/>
  <c r="P314" i="5"/>
  <c r="P30" i="3"/>
  <c r="P543" i="3"/>
  <c r="P116" i="3"/>
  <c r="P24" i="3"/>
  <c r="Q383" i="5"/>
  <c r="P534" i="3"/>
  <c r="P610" i="5"/>
  <c r="O168" i="3"/>
  <c r="P516" i="3"/>
  <c r="P54" i="5"/>
  <c r="Q200" i="5"/>
  <c r="Q379" i="5"/>
  <c r="P374" i="3"/>
  <c r="P534" i="5"/>
  <c r="P42" i="3"/>
  <c r="P150" i="5"/>
  <c r="Q194" i="5"/>
  <c r="Q489" i="5"/>
  <c r="Q98" i="5"/>
  <c r="O140" i="3"/>
  <c r="P63" i="3"/>
  <c r="O546" i="3"/>
  <c r="O303" i="3"/>
  <c r="O241" i="3"/>
  <c r="P124" i="3"/>
  <c r="Q496" i="5"/>
  <c r="P579" i="3"/>
  <c r="Q595" i="5"/>
  <c r="Q507" i="5"/>
  <c r="Q260" i="5"/>
  <c r="P438" i="5"/>
  <c r="O354" i="3"/>
  <c r="P125" i="5"/>
  <c r="O610" i="3"/>
  <c r="Q526" i="5"/>
  <c r="O67" i="3"/>
  <c r="O30" i="3"/>
  <c r="Q222" i="5"/>
  <c r="O496" i="3"/>
  <c r="Q243" i="5"/>
  <c r="P23" i="5"/>
  <c r="Q261" i="5"/>
  <c r="O249" i="3"/>
  <c r="P19" i="5"/>
  <c r="Q247" i="5"/>
  <c r="P88" i="3"/>
  <c r="P265" i="3"/>
  <c r="O79" i="3"/>
  <c r="O180" i="3"/>
  <c r="P37" i="5"/>
  <c r="O367" i="3"/>
  <c r="O308" i="3"/>
  <c r="Q454" i="5"/>
  <c r="O66" i="3"/>
  <c r="P408" i="5"/>
  <c r="P601" i="3"/>
  <c r="P74" i="3"/>
  <c r="Q164" i="5"/>
  <c r="O501" i="3"/>
  <c r="P238" i="5"/>
  <c r="Q229" i="5"/>
  <c r="Q151" i="5"/>
  <c r="P224" i="5"/>
  <c r="P530" i="5"/>
  <c r="P176" i="5"/>
  <c r="Q235" i="5"/>
  <c r="Q126" i="5"/>
  <c r="P436" i="3"/>
  <c r="O580" i="3"/>
  <c r="P9" i="3"/>
  <c r="P573" i="3"/>
  <c r="O459" i="3"/>
  <c r="P477" i="5"/>
  <c r="Q82" i="5"/>
  <c r="P449" i="5"/>
  <c r="P525" i="5"/>
  <c r="P531" i="3"/>
  <c r="P259" i="3"/>
  <c r="P516" i="5"/>
  <c r="O320" i="3"/>
  <c r="P198" i="3"/>
  <c r="Q245" i="5"/>
  <c r="P99" i="5"/>
  <c r="P9" i="5"/>
  <c r="P388" i="5"/>
  <c r="Q485" i="5"/>
  <c r="Q234" i="5"/>
  <c r="P41" i="5"/>
  <c r="O69" i="3"/>
  <c r="P194" i="3"/>
  <c r="P72" i="3"/>
  <c r="P444" i="3"/>
  <c r="P233" i="5"/>
  <c r="Q491" i="5"/>
  <c r="P105" i="3"/>
  <c r="O62" i="3"/>
  <c r="O190" i="3"/>
  <c r="Q554" i="5"/>
  <c r="P101" i="3"/>
  <c r="P580" i="3"/>
  <c r="P78" i="5"/>
  <c r="Q23" i="5"/>
  <c r="Q544" i="5"/>
  <c r="P379" i="3"/>
  <c r="Q610" i="5"/>
  <c r="Q32" i="5"/>
  <c r="O27" i="3"/>
  <c r="P259" i="5"/>
  <c r="O578" i="3"/>
  <c r="P301" i="5"/>
  <c r="Q20" i="5"/>
  <c r="P316" i="5"/>
  <c r="Q190" i="5"/>
  <c r="P478" i="3"/>
  <c r="O356" i="3"/>
  <c r="O251" i="3"/>
  <c r="P124" i="5"/>
  <c r="Q101" i="5"/>
  <c r="Q293" i="5"/>
  <c r="Q462" i="5"/>
  <c r="P100" i="3"/>
  <c r="O135" i="3"/>
  <c r="Q31" i="5"/>
  <c r="Q77" i="5"/>
  <c r="O608" i="3"/>
  <c r="P273" i="3"/>
  <c r="P581" i="5"/>
  <c r="P206" i="3"/>
  <c r="O131" i="3"/>
  <c r="O128" i="3"/>
  <c r="P402" i="3"/>
  <c r="O434" i="3"/>
  <c r="Q430" i="5"/>
  <c r="P290" i="3"/>
  <c r="O184" i="3"/>
  <c r="Q434" i="5"/>
  <c r="P481" i="5"/>
  <c r="P408" i="3"/>
  <c r="O575" i="3"/>
  <c r="Q258" i="5"/>
  <c r="O233" i="3"/>
  <c r="Q113" i="5"/>
  <c r="O14" i="3"/>
  <c r="P114" i="3"/>
  <c r="O573" i="3"/>
  <c r="O599" i="3"/>
  <c r="Q108" i="5"/>
  <c r="P133" i="3"/>
  <c r="P137" i="3"/>
  <c r="P546" i="3"/>
  <c r="P361" i="5"/>
  <c r="Q453" i="5"/>
  <c r="P77" i="5"/>
  <c r="Q495" i="5"/>
  <c r="O490" i="3"/>
  <c r="O418" i="3"/>
  <c r="P64" i="3"/>
  <c r="P192" i="5"/>
  <c r="Q66" i="5"/>
  <c r="P250" i="5"/>
  <c r="P588" i="3"/>
  <c r="P598" i="5"/>
  <c r="P8" i="3"/>
  <c r="P594" i="5"/>
  <c r="P228" i="5"/>
  <c r="P503" i="3"/>
  <c r="O226" i="3"/>
  <c r="O474" i="3"/>
  <c r="O513" i="3"/>
  <c r="O157" i="3"/>
  <c r="Q406" i="5"/>
  <c r="P105" i="5"/>
  <c r="P496" i="5"/>
  <c r="O115" i="3"/>
  <c r="P490" i="5"/>
  <c r="P448" i="5"/>
  <c r="P251" i="3"/>
  <c r="P221" i="5"/>
  <c r="O202" i="3"/>
  <c r="Q72" i="5"/>
  <c r="O267" i="3"/>
  <c r="Q353" i="5"/>
  <c r="O601" i="3"/>
  <c r="Q166" i="5"/>
  <c r="Q476" i="5"/>
  <c r="Q142" i="5"/>
  <c r="O355" i="3"/>
  <c r="P451" i="5"/>
  <c r="O379" i="3"/>
  <c r="Q78" i="5"/>
  <c r="P356" i="3"/>
  <c r="P447" i="5"/>
  <c r="Q418" i="5"/>
  <c r="P102" i="3"/>
  <c r="O420" i="3"/>
  <c r="P605" i="3"/>
  <c r="P363" i="5"/>
  <c r="Q588" i="5"/>
  <c r="P22" i="3"/>
  <c r="O365" i="3"/>
  <c r="Q367" i="5"/>
  <c r="O15" i="3"/>
  <c r="O401" i="3"/>
  <c r="O489" i="3"/>
  <c r="O134" i="3"/>
  <c r="Q41" i="5"/>
  <c r="Q396" i="5"/>
  <c r="O447" i="3"/>
  <c r="O483" i="3"/>
  <c r="P134" i="5"/>
  <c r="P394" i="3"/>
  <c r="P233" i="3"/>
  <c r="P76" i="3"/>
  <c r="O466" i="3"/>
  <c r="P560" i="5"/>
  <c r="P166" i="5"/>
  <c r="P260" i="5"/>
  <c r="O552" i="3"/>
  <c r="Q505" i="5"/>
  <c r="Q602" i="5"/>
  <c r="Q137" i="5"/>
  <c r="O100" i="3"/>
  <c r="P294" i="3"/>
  <c r="P513" i="5"/>
  <c r="P384" i="5"/>
  <c r="P36" i="3"/>
  <c r="Q110" i="5"/>
  <c r="Q527" i="5"/>
  <c r="Q612" i="5"/>
  <c r="Q267" i="5"/>
  <c r="Q537" i="5"/>
  <c r="Q238" i="5"/>
  <c r="Q230" i="5"/>
  <c r="Q384" i="5"/>
  <c r="O32" i="3"/>
  <c r="O246" i="3"/>
  <c r="P127" i="5"/>
  <c r="P36" i="5"/>
  <c r="P106" i="3"/>
  <c r="P583" i="3"/>
  <c r="P116" i="5"/>
  <c r="P62" i="3"/>
  <c r="P16" i="5"/>
  <c r="P548" i="5"/>
  <c r="Q572" i="5"/>
  <c r="P131" i="5"/>
  <c r="Q593" i="5"/>
  <c r="P182" i="5"/>
  <c r="O200" i="3"/>
  <c r="P488" i="5"/>
  <c r="Q478" i="5"/>
  <c r="Q236" i="5"/>
  <c r="P106" i="5"/>
  <c r="O52" i="3"/>
  <c r="O591" i="3"/>
  <c r="P464" i="3"/>
  <c r="P95" i="3"/>
  <c r="O9" i="3"/>
  <c r="Q97" i="5"/>
  <c r="P97" i="3"/>
  <c r="Q129" i="5"/>
  <c r="O10" i="3"/>
  <c r="Q529" i="5"/>
  <c r="P473" i="3"/>
  <c r="P157" i="3"/>
  <c r="P14" i="5"/>
  <c r="O569" i="3"/>
  <c r="P18" i="5"/>
  <c r="Q546" i="5"/>
  <c r="P71" i="5"/>
  <c r="P602" i="5"/>
  <c r="P497" i="3"/>
  <c r="P582" i="5"/>
  <c r="P470" i="3"/>
  <c r="O186" i="3"/>
  <c r="P52" i="5"/>
  <c r="O170" i="3"/>
  <c r="O481" i="3"/>
  <c r="P430" i="5"/>
  <c r="P62" i="5"/>
  <c r="Q524" i="5"/>
  <c r="P319" i="5"/>
  <c r="Q393" i="5"/>
  <c r="P292" i="3"/>
  <c r="P59" i="5"/>
  <c r="P415" i="3"/>
  <c r="O528" i="3"/>
  <c r="P56" i="3"/>
  <c r="P243" i="5"/>
  <c r="P168" i="5"/>
  <c r="P550" i="5"/>
  <c r="P447" i="3"/>
  <c r="P151" i="5"/>
  <c r="P316" i="3"/>
  <c r="P17" i="3"/>
  <c r="Q14" i="5"/>
  <c r="P63" i="5"/>
  <c r="O314" i="3"/>
  <c r="P210" i="5"/>
  <c r="P522" i="3"/>
  <c r="P72" i="5"/>
  <c r="Q294" i="5"/>
  <c r="P109" i="3"/>
  <c r="P392" i="5"/>
  <c r="P130" i="3"/>
  <c r="Q99" i="5"/>
  <c r="O555" i="3"/>
  <c r="P83" i="5"/>
  <c r="P460" i="5"/>
  <c r="Q400" i="5"/>
  <c r="P126" i="3"/>
  <c r="Q11" i="5"/>
  <c r="P30" i="5"/>
  <c r="Q531" i="5"/>
  <c r="P416" i="5"/>
  <c r="O83" i="3"/>
  <c r="O292" i="3"/>
  <c r="O390" i="3"/>
  <c r="O319" i="3"/>
  <c r="P353" i="3"/>
  <c r="P530" i="3"/>
  <c r="P580" i="5"/>
  <c r="P597" i="3"/>
  <c r="P301" i="3"/>
  <c r="O372" i="3"/>
  <c r="P257" i="3"/>
  <c r="P182" i="3"/>
  <c r="Q61" i="5"/>
  <c r="Q578" i="5"/>
  <c r="O96" i="3"/>
  <c r="O253" i="3"/>
  <c r="Q290" i="5"/>
  <c r="P378" i="3"/>
  <c r="P309" i="3"/>
  <c r="P287" i="3"/>
  <c r="P200" i="3"/>
  <c r="Q39" i="5"/>
  <c r="P550" i="3"/>
  <c r="P603" i="3"/>
  <c r="P60" i="5"/>
  <c r="Q143" i="5"/>
  <c r="P525" i="3"/>
  <c r="Q306" i="5"/>
  <c r="Q291" i="5"/>
  <c r="Q487" i="5"/>
  <c r="P158" i="3"/>
  <c r="O455" i="3"/>
  <c r="P26" i="5"/>
  <c r="Q316" i="5"/>
  <c r="Q504" i="5"/>
  <c r="P264" i="5"/>
  <c r="Q206" i="5"/>
  <c r="P69" i="5"/>
  <c r="Q464" i="5"/>
  <c r="P29" i="3"/>
  <c r="O51" i="3"/>
  <c r="O485" i="3"/>
  <c r="Q74" i="5"/>
  <c r="P136" i="5"/>
  <c r="P496" i="3"/>
  <c r="P15" i="3"/>
  <c r="P89" i="3"/>
  <c r="Q320" i="5"/>
  <c r="P426" i="5"/>
  <c r="O236" i="3"/>
  <c r="Q115" i="5"/>
  <c r="P73" i="5"/>
  <c r="Q579" i="5"/>
  <c r="P307" i="5"/>
  <c r="O538" i="3"/>
  <c r="P160" i="3"/>
  <c r="O259" i="3"/>
  <c r="O352" i="3"/>
  <c r="O604" i="3"/>
  <c r="O196" i="3"/>
  <c r="P352" i="3"/>
  <c r="O605" i="3"/>
  <c r="P507" i="5"/>
  <c r="P426" i="3"/>
  <c r="O254" i="3"/>
  <c r="Q248" i="5"/>
  <c r="O104" i="3"/>
  <c r="O245" i="3"/>
  <c r="Q204" i="5"/>
  <c r="P262" i="3"/>
  <c r="Q188" i="5"/>
  <c r="P319" i="3"/>
  <c r="Q118" i="5"/>
  <c r="P593" i="5"/>
  <c r="P132" i="5"/>
  <c r="P294" i="5"/>
  <c r="O86" i="3"/>
  <c r="P303" i="5"/>
  <c r="O133" i="3"/>
  <c r="P229" i="5"/>
  <c r="Q420" i="5"/>
  <c r="P424" i="5"/>
  <c r="P428" i="3"/>
  <c r="Q473" i="5"/>
  <c r="P582" i="3"/>
  <c r="P55" i="5"/>
  <c r="P202" i="3"/>
  <c r="P218" i="3"/>
  <c r="Q528" i="5"/>
  <c r="O602" i="3"/>
  <c r="O454" i="3"/>
  <c r="P610" i="3"/>
  <c r="P476" i="5"/>
  <c r="O408" i="3"/>
  <c r="P553" i="5"/>
  <c r="Q120" i="5"/>
  <c r="O376" i="3"/>
  <c r="P242" i="5"/>
  <c r="Q84" i="5"/>
  <c r="P396" i="3"/>
  <c r="O216" i="3"/>
  <c r="O560" i="3"/>
  <c r="Q83" i="5"/>
  <c r="O307" i="3"/>
  <c r="O58" i="3"/>
  <c r="O125" i="3"/>
  <c r="P455" i="5"/>
  <c r="Q184" i="5"/>
  <c r="Q62" i="5"/>
  <c r="O470" i="3"/>
  <c r="P221" i="3"/>
  <c r="P255" i="5"/>
  <c r="P295" i="3"/>
  <c r="O118" i="3"/>
  <c r="P537" i="3"/>
  <c r="P502" i="3"/>
  <c r="Q102" i="5"/>
  <c r="Q67" i="5"/>
  <c r="P591" i="3"/>
  <c r="Q9" i="5"/>
  <c r="P549" i="5"/>
  <c r="P158" i="5"/>
  <c r="P129" i="3"/>
  <c r="O424" i="3"/>
  <c r="P54" i="3"/>
  <c r="P112" i="3"/>
  <c r="O218" i="3"/>
  <c r="Q594" i="5"/>
  <c r="Q592" i="5"/>
  <c r="Q131" i="5"/>
  <c r="O57" i="3"/>
  <c r="O21" i="3"/>
  <c r="Q590" i="5"/>
  <c r="P527" i="3"/>
  <c r="Q40" i="5"/>
  <c r="P406" i="5"/>
  <c r="P297" i="5"/>
  <c r="O206" i="3"/>
  <c r="P115" i="5"/>
  <c r="O221" i="3"/>
  <c r="P147" i="3"/>
  <c r="P414" i="3"/>
  <c r="Q449" i="5"/>
  <c r="O293" i="3"/>
  <c r="Q125" i="5"/>
  <c r="O224" i="3"/>
  <c r="P468" i="5"/>
  <c r="O462" i="3"/>
  <c r="O581" i="3"/>
  <c r="P433" i="5"/>
  <c r="O428" i="3"/>
  <c r="P470" i="5"/>
  <c r="P386" i="3"/>
  <c r="P71" i="3"/>
  <c r="P467" i="3"/>
  <c r="Q228" i="5"/>
  <c r="Q25" i="5"/>
  <c r="Q233" i="5"/>
  <c r="P216" i="5"/>
  <c r="Q180" i="5"/>
  <c r="P497" i="5"/>
  <c r="P162" i="5"/>
  <c r="P138" i="3"/>
  <c r="Q107" i="5"/>
  <c r="P483" i="5"/>
  <c r="Q60" i="5"/>
  <c r="O138" i="3"/>
  <c r="Q459" i="5"/>
  <c r="O129" i="3"/>
  <c r="P296" i="5"/>
  <c r="Q130" i="5"/>
  <c r="O396" i="3"/>
  <c r="P84" i="3"/>
  <c r="O136" i="3"/>
  <c r="Q24" i="5"/>
  <c r="O486" i="3"/>
  <c r="O82" i="3"/>
  <c r="P240" i="3"/>
  <c r="O215" i="3"/>
  <c r="P160" i="5"/>
  <c r="Q26" i="5"/>
  <c r="Q497" i="5"/>
  <c r="Q601" i="5"/>
  <c r="P454" i="5"/>
  <c r="Q355" i="5"/>
  <c r="O150" i="3"/>
  <c r="P592" i="5"/>
  <c r="Q423" i="5"/>
  <c r="O53" i="3"/>
  <c r="P489" i="5"/>
  <c r="P10" i="5"/>
  <c r="P82" i="3"/>
  <c r="P487" i="5"/>
  <c r="Q65" i="5"/>
  <c r="P355" i="5"/>
  <c r="O11" i="3"/>
  <c r="Q192" i="5"/>
  <c r="O39" i="3"/>
  <c r="P474" i="5"/>
  <c r="P315" i="3"/>
  <c r="O139" i="3"/>
  <c r="P162" i="3"/>
  <c r="Q403" i="5"/>
  <c r="P159" i="3"/>
  <c r="O600" i="3"/>
  <c r="P601" i="5"/>
  <c r="P398" i="3"/>
  <c r="P428" i="5"/>
  <c r="O64" i="3"/>
  <c r="Q244" i="5"/>
  <c r="O116" i="3"/>
  <c r="Q202" i="5"/>
  <c r="P79" i="3"/>
  <c r="Q208" i="5"/>
  <c r="P14" i="3"/>
  <c r="Q416" i="5"/>
  <c r="P196" i="3"/>
  <c r="P356" i="5"/>
  <c r="P210" i="3"/>
  <c r="O137" i="3"/>
  <c r="Q6" i="5"/>
  <c r="O536" i="3"/>
  <c r="O595" i="3"/>
  <c r="Q96" i="5"/>
  <c r="Q444" i="5"/>
  <c r="Q319" i="5"/>
  <c r="O258" i="3"/>
  <c r="P528" i="3"/>
  <c r="P400" i="5"/>
  <c r="P68" i="5"/>
  <c r="P42" i="5"/>
  <c r="O584" i="3"/>
  <c r="P28" i="3"/>
  <c r="P248" i="3"/>
  <c r="O464" i="3"/>
  <c r="P51" i="3"/>
  <c r="Q301" i="5"/>
  <c r="P290" i="5"/>
  <c r="O491" i="3"/>
  <c r="O525" i="3"/>
  <c r="P133" i="5"/>
  <c r="P402" i="5"/>
  <c r="Q218" i="5"/>
  <c r="P50" i="3"/>
  <c r="P245" i="3"/>
  <c r="Q264" i="5"/>
  <c r="O594" i="3"/>
  <c r="P34" i="3"/>
  <c r="P307" i="3"/>
  <c r="P83" i="3"/>
  <c r="Q408" i="5"/>
  <c r="Q226" i="5"/>
  <c r="P559" i="3"/>
  <c r="Q79" i="5"/>
  <c r="Q534" i="5"/>
  <c r="P44" i="3"/>
  <c r="P35" i="3"/>
  <c r="O350" i="3"/>
  <c r="P75" i="5"/>
  <c r="O24" i="3"/>
  <c r="Q178" i="5"/>
  <c r="O247" i="3"/>
  <c r="Q553" i="5"/>
  <c r="O404" i="3"/>
  <c r="P560" i="3"/>
  <c r="Q372" i="5"/>
  <c r="P302" i="3"/>
  <c r="Q525" i="5"/>
  <c r="P511" i="5"/>
  <c r="P28" i="5"/>
  <c r="P98" i="5"/>
  <c r="P571" i="3"/>
  <c r="P302" i="5"/>
  <c r="O262" i="3"/>
  <c r="P184" i="3"/>
  <c r="O473" i="3"/>
  <c r="P479" i="3"/>
  <c r="P140" i="3"/>
  <c r="P10" i="3"/>
  <c r="P96" i="5"/>
  <c r="O49" i="3"/>
  <c r="Q215" i="5"/>
  <c r="P253" i="3"/>
  <c r="Q133" i="5"/>
  <c r="P251" i="5"/>
  <c r="O54" i="3"/>
  <c r="P50" i="5"/>
  <c r="P21" i="5"/>
  <c r="Q394" i="5"/>
  <c r="P315" i="5"/>
  <c r="P513" i="3"/>
  <c r="O13" i="3"/>
  <c r="Q128" i="5"/>
  <c r="O383" i="3"/>
  <c r="O502" i="3"/>
  <c r="P65" i="3"/>
  <c r="Q240" i="5"/>
  <c r="Q600" i="5"/>
  <c r="O114" i="3"/>
  <c r="P6" i="3"/>
  <c r="P200" i="5"/>
  <c r="Q424" i="5"/>
  <c r="P234" i="5"/>
  <c r="P466" i="3"/>
  <c r="P522" i="5"/>
  <c r="O132" i="3"/>
  <c r="P53" i="5"/>
  <c r="O477" i="3"/>
  <c r="O603" i="3"/>
  <c r="Q141" i="5"/>
  <c r="O527" i="3"/>
  <c r="P76" i="5"/>
  <c r="P267" i="3"/>
  <c r="O113" i="3"/>
  <c r="P494" i="3"/>
  <c r="O593" i="3"/>
  <c r="P55" i="3"/>
  <c r="O592" i="3"/>
  <c r="P219" i="5"/>
  <c r="P142" i="3"/>
  <c r="O263" i="3"/>
  <c r="Q15" i="5"/>
  <c r="P127" i="3"/>
  <c r="O549" i="3"/>
  <c r="O212" i="3"/>
  <c r="Q292" i="5"/>
  <c r="P186" i="5"/>
  <c r="Q104" i="5"/>
  <c r="P135" i="5"/>
  <c r="Q182" i="5"/>
  <c r="O23" i="3"/>
  <c r="P374" i="5"/>
  <c r="P454" i="3"/>
  <c r="P246" i="5"/>
  <c r="Q214" i="5"/>
  <c r="P415" i="5"/>
  <c r="P412" i="5"/>
  <c r="P393" i="3"/>
  <c r="O495" i="3"/>
  <c r="P64" i="5"/>
  <c r="P472" i="5"/>
  <c r="O45" i="3"/>
  <c r="P453" i="3"/>
  <c r="Q48" i="5"/>
  <c r="P65" i="5"/>
  <c r="P242" i="3"/>
  <c r="O438" i="3"/>
  <c r="Q354" i="5"/>
  <c r="O290" i="3"/>
  <c r="P40" i="5"/>
  <c r="P505" i="3"/>
  <c r="Q538" i="5"/>
  <c r="Q598" i="5"/>
  <c r="P12" i="3"/>
  <c r="Q168" i="5"/>
  <c r="P48" i="3"/>
  <c r="Q172" i="5"/>
  <c r="Q560" i="5"/>
  <c r="O504" i="3"/>
  <c r="P48" i="5"/>
  <c r="P204" i="3"/>
  <c r="P529" i="5"/>
  <c r="P234" i="3"/>
  <c r="O99" i="3"/>
  <c r="P139" i="3"/>
  <c r="O494" i="3"/>
  <c r="P583" i="5"/>
  <c r="P240" i="5"/>
  <c r="Q479" i="5"/>
  <c r="Q54" i="5"/>
  <c r="O18" i="3"/>
  <c r="P591" i="5"/>
  <c r="O261" i="3"/>
  <c r="P85" i="5"/>
  <c r="P571" i="5"/>
  <c r="O301" i="3"/>
  <c r="P22" i="5"/>
  <c r="P172" i="5"/>
  <c r="O141" i="3"/>
  <c r="P184" i="5"/>
  <c r="O151" i="3"/>
  <c r="Q36" i="5"/>
  <c r="P295" i="5"/>
  <c r="P254" i="3"/>
  <c r="P350" i="3"/>
  <c r="P92" i="5"/>
  <c r="O219" i="3"/>
  <c r="P13" i="5"/>
  <c r="O554" i="3"/>
  <c r="Q296" i="5"/>
  <c r="P400" i="3"/>
  <c r="O430" i="3"/>
  <c r="P575" i="5"/>
  <c r="Q494" i="5"/>
  <c r="P587" i="5"/>
  <c r="P44" i="5"/>
  <c r="Q315" i="5"/>
  <c r="P142" i="5"/>
  <c r="P250" i="3"/>
  <c r="P68" i="3"/>
  <c r="O26" i="3"/>
  <c r="P511" i="3"/>
  <c r="P474" i="3"/>
  <c r="P528" i="5"/>
  <c r="Q221" i="5"/>
  <c r="Q361" i="5"/>
  <c r="P97" i="5"/>
  <c r="Q466" i="5"/>
  <c r="P546" i="5"/>
  <c r="P109" i="5"/>
  <c r="O8" i="3"/>
  <c r="O426" i="3"/>
  <c r="P67" i="5"/>
  <c r="O74" i="3"/>
  <c r="O46" i="3"/>
  <c r="P166" i="3"/>
  <c r="Q580" i="5"/>
  <c r="Q224" i="5"/>
  <c r="P170" i="3"/>
  <c r="P249" i="5"/>
  <c r="P135" i="3"/>
  <c r="Q455" i="5"/>
  <c r="Q523" i="5"/>
  <c r="O76" i="3"/>
  <c r="P104" i="3"/>
  <c r="Q254" i="5"/>
  <c r="O287" i="3"/>
  <c r="O176" i="3"/>
  <c r="O239" i="3"/>
  <c r="Q124" i="5"/>
  <c r="Q239" i="5"/>
  <c r="P230" i="5"/>
  <c r="Q490" i="5"/>
  <c r="Q552" i="5"/>
  <c r="O31" i="3"/>
  <c r="P40" i="3"/>
  <c r="P418" i="3"/>
  <c r="O47" i="3"/>
  <c r="P66" i="5"/>
  <c r="P57" i="3"/>
  <c r="P424" i="3"/>
  <c r="P113" i="5"/>
  <c r="O172" i="3"/>
  <c r="O612" i="3"/>
  <c r="P129" i="5"/>
  <c r="P531" i="5"/>
  <c r="P590" i="3"/>
  <c r="P549" i="3"/>
  <c r="P24" i="5"/>
  <c r="Q88" i="5"/>
  <c r="Q583" i="5"/>
  <c r="Q257" i="5"/>
  <c r="P352" i="5"/>
  <c r="P606" i="5"/>
  <c r="O476" i="3"/>
  <c r="O374" i="3"/>
  <c r="Q123" i="5"/>
  <c r="Q12" i="5"/>
  <c r="P222" i="5"/>
  <c r="O126" i="3"/>
  <c r="P527" i="5"/>
  <c r="P536" i="3"/>
  <c r="P87" i="3"/>
  <c r="Q242" i="5"/>
  <c r="Q415" i="5"/>
  <c r="P500" i="5"/>
  <c r="O548" i="3"/>
  <c r="P243" i="3"/>
  <c r="P95" i="5"/>
  <c r="P164" i="3"/>
  <c r="P223" i="3"/>
  <c r="P180" i="3"/>
  <c r="O242" i="3"/>
  <c r="P87" i="5"/>
  <c r="P418" i="5"/>
  <c r="O598" i="3"/>
  <c r="P383" i="5"/>
  <c r="O421" i="3"/>
  <c r="P128" i="5"/>
  <c r="P122" i="5"/>
  <c r="P444" i="5"/>
  <c r="P49" i="3"/>
  <c r="Q548" i="5"/>
  <c r="O71" i="3"/>
  <c r="Q58" i="5"/>
  <c r="P252" i="3"/>
  <c r="O240" i="3"/>
  <c r="P401" i="3"/>
  <c r="P488" i="3"/>
  <c r="O449" i="3"/>
  <c r="P178" i="3"/>
  <c r="O309" i="3"/>
  <c r="O318" i="3"/>
  <c r="P495" i="5"/>
  <c r="Q105" i="5"/>
  <c r="P485" i="3"/>
  <c r="O526" i="3"/>
  <c r="Q515" i="5"/>
  <c r="P89" i="5"/>
  <c r="P460" i="3"/>
  <c r="Q73" i="5"/>
  <c r="P261" i="5"/>
  <c r="O582" i="3"/>
  <c r="P608" i="3"/>
  <c r="Q186" i="5"/>
  <c r="P507" i="3"/>
  <c r="Q252" i="5"/>
  <c r="P39" i="3"/>
  <c r="P176" i="3"/>
  <c r="P7" i="3"/>
  <c r="Q486" i="5"/>
  <c r="O214" i="3"/>
  <c r="O255" i="3"/>
  <c r="P584" i="5"/>
  <c r="O12" i="3"/>
  <c r="O162" i="3"/>
  <c r="O42" i="3"/>
  <c r="P515" i="5"/>
  <c r="P70" i="5"/>
  <c r="Q597" i="5"/>
  <c r="P92" i="3"/>
  <c r="P523" i="3"/>
  <c r="P208" i="5"/>
  <c r="P298" i="5"/>
  <c r="P544" i="3"/>
  <c r="P600" i="3"/>
  <c r="Q251" i="5"/>
  <c r="Q388" i="5"/>
  <c r="P393" i="5"/>
  <c r="P388" i="3"/>
  <c r="P56" i="5"/>
  <c r="Q298" i="5"/>
  <c r="O43" i="3"/>
  <c r="Q127" i="5"/>
  <c r="Q500" i="5"/>
  <c r="O122" i="3"/>
  <c r="O579" i="3"/>
  <c r="P88" i="5"/>
  <c r="P466" i="5"/>
  <c r="P606" i="3"/>
  <c r="P66" i="3"/>
  <c r="O237" i="3"/>
  <c r="Q522" i="5"/>
  <c r="O44" i="3"/>
  <c r="Q87" i="5"/>
  <c r="P543" i="5"/>
  <c r="P572" i="5"/>
  <c r="O178" i="3"/>
  <c r="P502" i="5"/>
  <c r="P381" i="5"/>
  <c r="P59" i="3"/>
  <c r="P248" i="5"/>
  <c r="P529" i="3"/>
  <c r="Q71" i="5"/>
  <c r="P575" i="3"/>
  <c r="O238" i="3"/>
  <c r="O92" i="3"/>
  <c r="Q502" i="5"/>
  <c r="O56" i="3"/>
  <c r="Q198" i="5"/>
  <c r="P172" i="3"/>
  <c r="P414" i="5"/>
  <c r="P49" i="5"/>
  <c r="O436" i="3"/>
  <c r="O70" i="3"/>
  <c r="P526" i="5"/>
  <c r="O235" i="3"/>
  <c r="Q305" i="5"/>
  <c r="Q196" i="5"/>
  <c r="O110" i="3"/>
  <c r="Q309" i="5"/>
  <c r="O431" i="3"/>
  <c r="P320" i="5"/>
  <c r="O103" i="3"/>
  <c r="P578" i="3"/>
  <c r="P570" i="3"/>
  <c r="O72" i="3"/>
  <c r="O198" i="3"/>
  <c r="P401" i="5"/>
  <c r="O55" i="3"/>
  <c r="O19" i="3"/>
  <c r="P140" i="5"/>
  <c r="P57" i="5"/>
  <c r="Q255" i="5"/>
  <c r="P32" i="5"/>
  <c r="Q404" i="5"/>
  <c r="P462" i="5"/>
  <c r="O34" i="3"/>
  <c r="Q513" i="5"/>
  <c r="O393" i="3"/>
  <c r="P320" i="3"/>
  <c r="Q570" i="5"/>
  <c r="P186" i="3"/>
  <c r="P293" i="5"/>
  <c r="P132" i="3"/>
  <c r="O107" i="3"/>
  <c r="P430" i="3"/>
  <c r="P25" i="3"/>
  <c r="P449" i="3"/>
  <c r="P118" i="5"/>
  <c r="P6" i="5"/>
  <c r="O41" i="3"/>
  <c r="O7" i="3"/>
  <c r="O388" i="3"/>
  <c r="P122" i="3"/>
  <c r="P486" i="5"/>
  <c r="P442" i="5"/>
  <c r="O291" i="3"/>
  <c r="Q599" i="5"/>
  <c r="P479" i="5"/>
  <c r="P538" i="5"/>
  <c r="P526" i="3"/>
  <c r="Q250" i="5"/>
  <c r="P125" i="3"/>
  <c r="P12" i="5"/>
  <c r="P581" i="3"/>
  <c r="O305" i="3"/>
  <c r="Q584" i="5"/>
  <c r="Q53" i="5"/>
  <c r="P404" i="5"/>
  <c r="P37" i="3"/>
  <c r="P126" i="5"/>
  <c r="Q374" i="5"/>
  <c r="P403" i="5"/>
  <c r="P168" i="3"/>
  <c r="P25" i="5"/>
  <c r="P421" i="3"/>
  <c r="Q70" i="5"/>
  <c r="O124" i="3"/>
  <c r="P503" i="5"/>
  <c r="P612" i="3"/>
  <c r="Q488" i="5"/>
  <c r="Q223" i="5"/>
  <c r="P198" i="5"/>
  <c r="Q237" i="5"/>
  <c r="Q392" i="5"/>
  <c r="P212" i="5"/>
  <c r="P423" i="3"/>
  <c r="O60" i="3"/>
  <c r="P595" i="5"/>
  <c r="Q216" i="5"/>
  <c r="O159" i="3"/>
  <c r="P144" i="3"/>
  <c r="Q398" i="5"/>
  <c r="P386" i="5"/>
  <c r="O223" i="3"/>
  <c r="P31" i="3"/>
  <c r="Q21" i="5"/>
  <c r="Q426" i="5"/>
  <c r="P602" i="3"/>
  <c r="P23" i="3"/>
  <c r="O164" i="3"/>
  <c r="O423" i="3"/>
  <c r="Q34" i="5"/>
  <c r="O392" i="3"/>
  <c r="O204" i="3"/>
  <c r="Q68" i="5"/>
  <c r="O416" i="3"/>
  <c r="P237" i="5"/>
  <c r="Q139" i="5"/>
  <c r="P256" i="3"/>
  <c r="P559" i="5"/>
  <c r="P61" i="5"/>
  <c r="O516" i="3"/>
  <c r="O256" i="3"/>
  <c r="O61" i="3"/>
  <c r="O583" i="3"/>
  <c r="P579" i="5"/>
  <c r="P457" i="5"/>
  <c r="P260" i="3"/>
  <c r="Q412" i="5"/>
  <c r="P464" i="5"/>
  <c r="Q112" i="5"/>
  <c r="O370" i="3"/>
  <c r="O28" i="3"/>
  <c r="O106" i="3"/>
  <c r="P423" i="5"/>
  <c r="P317" i="5"/>
  <c r="P398" i="5"/>
  <c r="P235" i="3"/>
  <c r="P245" i="5"/>
  <c r="O381" i="3"/>
  <c r="P13" i="3"/>
  <c r="Q56" i="5"/>
  <c r="Q287" i="5"/>
  <c r="Q376" i="5"/>
  <c r="Q43" i="5"/>
  <c r="P86" i="5"/>
  <c r="P77" i="3"/>
  <c r="O479" i="3"/>
  <c r="Q37" i="5"/>
  <c r="P249" i="3"/>
  <c r="P605" i="5"/>
  <c r="O84" i="3"/>
  <c r="O22" i="3"/>
  <c r="P421" i="5"/>
  <c r="O77" i="3"/>
  <c r="P67" i="3"/>
  <c r="P599" i="3"/>
  <c r="Q436" i="5"/>
  <c r="P592" i="3"/>
  <c r="Q575" i="5"/>
  <c r="P308" i="5"/>
  <c r="P174" i="5"/>
  <c r="P241" i="3"/>
  <c r="P143" i="3"/>
  <c r="P306" i="5"/>
  <c r="P170" i="5"/>
  <c r="P130" i="5"/>
  <c r="Q64" i="5"/>
  <c r="P208" i="3"/>
  <c r="P312" i="5"/>
  <c r="O25" i="3"/>
  <c r="P51" i="5"/>
  <c r="O244" i="3"/>
  <c r="Q16" i="5"/>
  <c r="P123" i="5"/>
  <c r="Q467" i="5"/>
  <c r="P524" i="3"/>
  <c r="P219" i="3"/>
  <c r="P159" i="5"/>
  <c r="P216" i="3"/>
  <c r="P406" i="3"/>
  <c r="P136" i="3"/>
  <c r="P46" i="3"/>
  <c r="O363" i="3"/>
  <c r="O294" i="3"/>
  <c r="Q503" i="5"/>
  <c r="Q57" i="5"/>
  <c r="P455" i="3"/>
  <c r="O394" i="3"/>
  <c r="O142" i="3"/>
  <c r="P570" i="5"/>
  <c r="P84" i="5"/>
  <c r="O95" i="3"/>
  <c r="P379" i="5"/>
  <c r="Q219" i="5"/>
  <c r="Q451" i="5"/>
  <c r="Q581" i="5"/>
  <c r="P376" i="5"/>
  <c r="P481" i="3"/>
  <c r="O101" i="3"/>
  <c r="P164" i="5"/>
  <c r="P365" i="5"/>
  <c r="O257" i="3"/>
  <c r="P29" i="5"/>
  <c r="P11" i="5"/>
  <c r="Q22" i="5"/>
  <c r="P174" i="3"/>
  <c r="Q370" i="5"/>
  <c r="O65" i="3"/>
  <c r="O316" i="3"/>
  <c r="P196" i="5"/>
  <c r="Q114" i="5"/>
  <c r="P258" i="5"/>
  <c r="P178" i="5"/>
  <c r="O306" i="3"/>
  <c r="Q303" i="5"/>
  <c r="P151" i="3"/>
  <c r="O87" i="3"/>
  <c r="P396" i="5"/>
  <c r="P238" i="3"/>
  <c r="O378" i="3"/>
  <c r="P143" i="5"/>
  <c r="O523" i="3"/>
  <c r="Q511" i="5"/>
  <c r="P20" i="5"/>
  <c r="O400" i="3"/>
  <c r="P390" i="5"/>
  <c r="P204" i="5"/>
  <c r="Q170" i="5"/>
  <c r="P32" i="3"/>
  <c r="P139" i="5"/>
  <c r="O6" i="3"/>
  <c r="O572" i="3"/>
  <c r="Q460" i="5"/>
  <c r="O468" i="3"/>
  <c r="Q116" i="5"/>
  <c r="P137" i="5"/>
  <c r="O529" i="3"/>
  <c r="P46" i="5"/>
  <c r="O402" i="3"/>
  <c r="P604" i="5"/>
  <c r="O467" i="3"/>
  <c r="P355" i="3"/>
  <c r="Q390" i="5"/>
  <c r="P223" i="5"/>
  <c r="P222" i="3"/>
  <c r="P308" i="3"/>
  <c r="O403" i="3"/>
  <c r="P569" i="5"/>
  <c r="P47" i="5"/>
  <c r="Q442" i="5"/>
  <c r="P246" i="3"/>
  <c r="O300" i="3"/>
  <c r="P392" i="3"/>
  <c r="P244" i="5"/>
  <c r="P598" i="3"/>
  <c r="P384" i="3"/>
  <c r="P354" i="3"/>
  <c r="Q76" i="5"/>
  <c r="Q29" i="5"/>
  <c r="O68" i="3"/>
  <c r="Q550" i="5"/>
  <c r="O590" i="3"/>
  <c r="P597" i="5"/>
  <c r="O312" i="3"/>
  <c r="P262" i="5"/>
  <c r="P297" i="3"/>
  <c r="Q431" i="5"/>
  <c r="Q135" i="5"/>
  <c r="P241" i="5"/>
  <c r="O38" i="3"/>
  <c r="O85" i="3"/>
  <c r="Q8" i="5"/>
  <c r="P107" i="3"/>
  <c r="O534" i="3"/>
  <c r="Q160" i="5"/>
  <c r="P79" i="5"/>
  <c r="P544" i="5"/>
  <c r="Q10" i="5"/>
  <c r="P103" i="5"/>
  <c r="P483" i="3"/>
  <c r="P138" i="5"/>
  <c r="O302" i="3"/>
  <c r="Q17" i="5"/>
  <c r="P353" i="5"/>
  <c r="P120" i="5"/>
  <c r="O260" i="3"/>
  <c r="Q259" i="5"/>
  <c r="P394" i="5"/>
  <c r="P491" i="5"/>
  <c r="Q92" i="5"/>
  <c r="O36" i="3"/>
  <c r="O522" i="3"/>
  <c r="P312" i="3"/>
  <c r="P457" i="3"/>
  <c r="P38" i="3"/>
  <c r="Q174" i="5"/>
  <c r="O273" i="3"/>
  <c r="Q501" i="5"/>
  <c r="P20" i="3"/>
  <c r="Q86" i="5"/>
  <c r="P265" i="5"/>
  <c r="P318" i="3"/>
  <c r="O505" i="3"/>
  <c r="P367" i="3"/>
  <c r="Q307" i="5"/>
  <c r="O503" i="3"/>
  <c r="Q256" i="5"/>
  <c r="Q27" i="5"/>
  <c r="O105" i="3"/>
  <c r="P247" i="3"/>
  <c r="O144" i="3"/>
  <c r="P612" i="5"/>
  <c r="P478" i="5"/>
  <c r="Q481" i="5"/>
  <c r="P318" i="5"/>
  <c r="O544" i="3"/>
  <c r="P215" i="5"/>
  <c r="Q176" i="5"/>
  <c r="O250" i="3"/>
  <c r="P404" i="3"/>
  <c r="P108" i="5"/>
  <c r="Q591" i="5"/>
  <c r="O166" i="3"/>
  <c r="O553" i="3"/>
  <c r="Q106" i="5"/>
  <c r="O63" i="3"/>
  <c r="P27" i="3"/>
  <c r="O472" i="3"/>
  <c r="O78" i="3"/>
  <c r="O230" i="3"/>
  <c r="Q470" i="5"/>
  <c r="Q122" i="5"/>
  <c r="Q308" i="5"/>
  <c r="O123" i="3"/>
  <c r="Q428" i="5"/>
  <c r="P18" i="3"/>
  <c r="P38" i="5"/>
  <c r="Q530" i="5"/>
  <c r="O120" i="3"/>
  <c r="Q386" i="5"/>
  <c r="O109" i="3"/>
  <c r="Q241" i="5"/>
  <c r="P363" i="3"/>
  <c r="Q438" i="5"/>
  <c r="O398" i="3"/>
  <c r="Q100" i="5"/>
  <c r="O228" i="3"/>
  <c r="P11" i="3"/>
  <c r="O130" i="3"/>
  <c r="P476" i="3"/>
  <c r="P504" i="5"/>
  <c r="P8" i="5"/>
  <c r="P291" i="3"/>
  <c r="P491" i="3"/>
  <c r="P433" i="3"/>
  <c r="P31" i="5"/>
  <c r="P47" i="3"/>
  <c r="Q414" i="5"/>
  <c r="O559" i="3"/>
  <c r="P228" i="3"/>
  <c r="Q59" i="5"/>
  <c r="P180" i="5"/>
  <c r="P453" i="5"/>
  <c r="P467" i="5"/>
  <c r="P383" i="3"/>
  <c r="P273" i="5"/>
  <c r="O73" i="3"/>
  <c r="P485" i="5"/>
  <c r="Q162" i="5"/>
  <c r="P100" i="5"/>
  <c r="P237" i="3"/>
  <c r="P431" i="3"/>
  <c r="P141" i="3"/>
  <c r="P120" i="3"/>
  <c r="P486" i="3"/>
  <c r="P255" i="3"/>
  <c r="O296" i="3"/>
  <c r="Q69" i="5"/>
  <c r="O208" i="3"/>
  <c r="P74" i="5"/>
  <c r="O94" i="3"/>
  <c r="P494" i="5"/>
  <c r="P236" i="5"/>
  <c r="P599" i="5"/>
  <c r="P35" i="5"/>
  <c r="P110" i="3"/>
  <c r="P490" i="3"/>
  <c r="Q50" i="5"/>
  <c r="P43" i="3"/>
  <c r="Q573" i="5"/>
  <c r="P523" i="5"/>
  <c r="P113" i="3"/>
  <c r="P354" i="5"/>
  <c r="Q109" i="5"/>
  <c r="O229" i="3"/>
  <c r="P214" i="5"/>
  <c r="P515" i="3"/>
  <c r="P600" i="5"/>
  <c r="O298" i="3"/>
  <c r="O448" i="3"/>
  <c r="P370" i="5"/>
  <c r="O194" i="3"/>
  <c r="P434" i="3"/>
  <c r="O188" i="3"/>
  <c r="P381" i="3"/>
  <c r="Q144" i="5"/>
  <c r="P52" i="3"/>
  <c r="O460" i="3"/>
  <c r="O543" i="3"/>
  <c r="P53" i="3"/>
  <c r="O433" i="3"/>
  <c r="Q448" i="5"/>
  <c r="O571" i="3"/>
  <c r="P253" i="5"/>
  <c r="Q297" i="5"/>
  <c r="P267" i="5"/>
  <c r="P19" i="3"/>
  <c r="O88" i="3"/>
  <c r="Q265" i="5"/>
  <c r="P365" i="3"/>
  <c r="Q249" i="5"/>
  <c r="P226" i="3"/>
  <c r="Q356" i="5"/>
  <c r="O264" i="3"/>
  <c r="P536" i="5"/>
  <c r="Q159" i="5"/>
  <c r="O37" i="3"/>
  <c r="P548" i="3"/>
  <c r="P431" i="5"/>
  <c r="Q421" i="5"/>
  <c r="P524" i="5"/>
  <c r="O147" i="3"/>
  <c r="Q263" i="5"/>
  <c r="Q559" i="5"/>
  <c r="P85" i="3"/>
  <c r="P230" i="3"/>
  <c r="Q587" i="5"/>
  <c r="Q134" i="5"/>
  <c r="Q571" i="5"/>
  <c r="P103" i="3"/>
  <c r="P78" i="3"/>
  <c r="Q402" i="5"/>
  <c r="O444" i="3"/>
  <c r="P291" i="5"/>
  <c r="P254" i="5"/>
  <c r="Q468" i="5"/>
  <c r="P94" i="3"/>
  <c r="P552" i="3"/>
  <c r="P261" i="3"/>
  <c r="P188" i="3"/>
  <c r="P194" i="5"/>
  <c r="Q314" i="5"/>
  <c r="Q483" i="5"/>
  <c r="Q302" i="5"/>
  <c r="O406" i="3"/>
  <c r="P416" i="3"/>
  <c r="P82" i="5"/>
  <c r="P192" i="3"/>
  <c r="O515" i="3"/>
  <c r="P477" i="3"/>
  <c r="O75" i="3"/>
  <c r="Q47" i="5"/>
  <c r="P112" i="5"/>
  <c r="O234" i="3"/>
  <c r="P299" i="5" l="1"/>
  <c r="Q161" i="5"/>
  <c r="Q299" i="5"/>
  <c r="Q422" i="5"/>
  <c r="Q611" i="5"/>
  <c r="P33" i="5"/>
  <c r="P90" i="5"/>
  <c r="P91" i="5"/>
  <c r="P175" i="5"/>
  <c r="P191" i="5"/>
  <c r="P207" i="5"/>
  <c r="P225" i="5"/>
  <c r="P231" i="5"/>
  <c r="P232" i="5"/>
  <c r="P357" i="5"/>
  <c r="P358" i="5"/>
  <c r="P359" i="5"/>
  <c r="P360" i="5"/>
  <c r="P364" i="5"/>
  <c r="P377" i="5"/>
  <c r="P380" i="5"/>
  <c r="P417" i="5"/>
  <c r="P508" i="5"/>
  <c r="P509" i="5"/>
  <c r="P510" i="5"/>
  <c r="P539" i="5"/>
  <c r="P540" i="5"/>
  <c r="P541" i="5"/>
  <c r="P542" i="5"/>
  <c r="P568" i="5"/>
  <c r="P565" i="5"/>
  <c r="P561" i="5"/>
  <c r="P566" i="5"/>
  <c r="P562" i="5"/>
  <c r="P567" i="5"/>
  <c r="P563" i="5"/>
  <c r="P564" i="5"/>
  <c r="P609" i="5"/>
  <c r="P492" i="5"/>
  <c r="P493" i="5"/>
  <c r="P535" i="5"/>
  <c r="Q148" i="5"/>
  <c r="Q149" i="5"/>
  <c r="Q193" i="5"/>
  <c r="Q366" i="5"/>
  <c r="Q385" i="5"/>
  <c r="Q413" i="5"/>
  <c r="Q535" i="5"/>
  <c r="Q33" i="5"/>
  <c r="Q90" i="5"/>
  <c r="Q91" i="5"/>
  <c r="Q175" i="5"/>
  <c r="Q191" i="5"/>
  <c r="Q207" i="5"/>
  <c r="Q225" i="5"/>
  <c r="Q231" i="5"/>
  <c r="Q232" i="5"/>
  <c r="Q357" i="5"/>
  <c r="Q358" i="5"/>
  <c r="Q359" i="5"/>
  <c r="Q360" i="5"/>
  <c r="Q364" i="5"/>
  <c r="Q377" i="5"/>
  <c r="Q380" i="5"/>
  <c r="Q417" i="5"/>
  <c r="Q508" i="5"/>
  <c r="Q509" i="5"/>
  <c r="Q510" i="5"/>
  <c r="Q539" i="5"/>
  <c r="Q540" i="5"/>
  <c r="Q541" i="5"/>
  <c r="Q542" i="5"/>
  <c r="Q565" i="5"/>
  <c r="Q561" i="5"/>
  <c r="Q566" i="5"/>
  <c r="Q562" i="5"/>
  <c r="Q567" i="5"/>
  <c r="Q563" i="5"/>
  <c r="Q568" i="5"/>
  <c r="Q564" i="5"/>
  <c r="Q609" i="5"/>
  <c r="P382" i="5"/>
  <c r="P425" i="5"/>
  <c r="P585" i="5"/>
  <c r="P586" i="5"/>
  <c r="Q177" i="5"/>
  <c r="Q227" i="5"/>
  <c r="Q425" i="5"/>
  <c r="Q498" i="5"/>
  <c r="Q499" i="5"/>
  <c r="P173" i="5"/>
  <c r="P189" i="5"/>
  <c r="P205" i="5"/>
  <c r="P304" i="5"/>
  <c r="P313" i="5"/>
  <c r="P362" i="5"/>
  <c r="P375" i="5"/>
  <c r="P465" i="5"/>
  <c r="P471" i="5"/>
  <c r="P506" i="5"/>
  <c r="P547" i="5"/>
  <c r="P596" i="5"/>
  <c r="P607" i="5"/>
  <c r="P366" i="5"/>
  <c r="Q382" i="5"/>
  <c r="Q419" i="5"/>
  <c r="Q492" i="5"/>
  <c r="Q493" i="5"/>
  <c r="Q173" i="5"/>
  <c r="Q189" i="5"/>
  <c r="Q205" i="5"/>
  <c r="Q304" i="5"/>
  <c r="Q313" i="5"/>
  <c r="Q362" i="5"/>
  <c r="Q375" i="5"/>
  <c r="Q465" i="5"/>
  <c r="Q471" i="5"/>
  <c r="Q506" i="5"/>
  <c r="Q547" i="5"/>
  <c r="Q596" i="5"/>
  <c r="Q607" i="5"/>
  <c r="P177" i="5"/>
  <c r="P146" i="5"/>
  <c r="P145" i="5"/>
  <c r="P171" i="5"/>
  <c r="P187" i="5"/>
  <c r="P203" i="5"/>
  <c r="P289" i="5"/>
  <c r="P288" i="5"/>
  <c r="P373" i="5"/>
  <c r="P463" i="5"/>
  <c r="P469" i="5"/>
  <c r="P475" i="5"/>
  <c r="P484" i="5"/>
  <c r="P514" i="5"/>
  <c r="P518" i="5"/>
  <c r="P519" i="5"/>
  <c r="P520" i="5"/>
  <c r="P521" i="5"/>
  <c r="P517" i="5"/>
  <c r="P533" i="5"/>
  <c r="P532" i="5"/>
  <c r="P545" i="5"/>
  <c r="P551" i="5"/>
  <c r="P161" i="5"/>
  <c r="P422" i="5"/>
  <c r="Q146" i="5"/>
  <c r="Q145" i="5"/>
  <c r="Q171" i="5"/>
  <c r="Q187" i="5"/>
  <c r="Q203" i="5"/>
  <c r="Q289" i="5"/>
  <c r="Q288" i="5"/>
  <c r="Q373" i="5"/>
  <c r="Q463" i="5"/>
  <c r="Q469" i="5"/>
  <c r="Q475" i="5"/>
  <c r="Q484" i="5"/>
  <c r="Q514" i="5"/>
  <c r="Q518" i="5"/>
  <c r="Q519" i="5"/>
  <c r="Q520" i="5"/>
  <c r="Q521" i="5"/>
  <c r="Q517" i="5"/>
  <c r="Q533" i="5"/>
  <c r="Q532" i="5"/>
  <c r="Q545" i="5"/>
  <c r="Q551" i="5"/>
  <c r="P169" i="5"/>
  <c r="P185" i="5"/>
  <c r="P201" i="5"/>
  <c r="P283" i="5"/>
  <c r="P279" i="5"/>
  <c r="P275" i="5"/>
  <c r="P284" i="5"/>
  <c r="P280" i="5"/>
  <c r="P276" i="5"/>
  <c r="P285" i="5"/>
  <c r="P281" i="5"/>
  <c r="P277" i="5"/>
  <c r="P286" i="5"/>
  <c r="P282" i="5"/>
  <c r="P278" i="5"/>
  <c r="P274" i="5"/>
  <c r="P371" i="5"/>
  <c r="P399" i="5"/>
  <c r="P440" i="5"/>
  <c r="P441" i="5"/>
  <c r="P439" i="5"/>
  <c r="P452" i="5"/>
  <c r="P458" i="5"/>
  <c r="P461" i="5"/>
  <c r="P482" i="5"/>
  <c r="P512" i="5"/>
  <c r="P148" i="5"/>
  <c r="P149" i="5"/>
  <c r="P419" i="5"/>
  <c r="P498" i="5"/>
  <c r="P499" i="5"/>
  <c r="P611" i="5"/>
  <c r="Q169" i="5"/>
  <c r="Q185" i="5"/>
  <c r="Q201" i="5"/>
  <c r="Q284" i="5"/>
  <c r="Q280" i="5"/>
  <c r="Q276" i="5"/>
  <c r="Q283" i="5"/>
  <c r="Q285" i="5"/>
  <c r="Q281" i="5"/>
  <c r="Q277" i="5"/>
  <c r="Q275" i="5"/>
  <c r="Q286" i="5"/>
  <c r="Q282" i="5"/>
  <c r="Q278" i="5"/>
  <c r="Q274" i="5"/>
  <c r="Q279" i="5"/>
  <c r="Q371" i="5"/>
  <c r="Q399" i="5"/>
  <c r="Q441" i="5"/>
  <c r="Q439" i="5"/>
  <c r="Q440" i="5"/>
  <c r="Q452" i="5"/>
  <c r="Q458" i="5"/>
  <c r="Q461" i="5"/>
  <c r="Q482" i="5"/>
  <c r="Q512" i="5"/>
  <c r="Q117" i="5"/>
  <c r="Q209" i="5"/>
  <c r="P81" i="5"/>
  <c r="P80" i="5"/>
  <c r="P111" i="5"/>
  <c r="P167" i="5"/>
  <c r="P183" i="5"/>
  <c r="P199" i="5"/>
  <c r="P270" i="5"/>
  <c r="P271" i="5"/>
  <c r="P272" i="5"/>
  <c r="P268" i="5"/>
  <c r="P269" i="5"/>
  <c r="P310" i="5"/>
  <c r="P311" i="5"/>
  <c r="P391" i="5"/>
  <c r="P397" i="5"/>
  <c r="P411" i="5"/>
  <c r="P409" i="5"/>
  <c r="P410" i="5"/>
  <c r="P437" i="5"/>
  <c r="P450" i="5"/>
  <c r="P456" i="5"/>
  <c r="P480" i="5"/>
  <c r="P558" i="5"/>
  <c r="P556" i="5"/>
  <c r="P557" i="5"/>
  <c r="P577" i="5"/>
  <c r="P576" i="5"/>
  <c r="P193" i="5"/>
  <c r="P209" i="5"/>
  <c r="P227" i="5"/>
  <c r="Q80" i="5"/>
  <c r="Q81" i="5"/>
  <c r="Q111" i="5"/>
  <c r="Q167" i="5"/>
  <c r="Q183" i="5"/>
  <c r="Q199" i="5"/>
  <c r="Q270" i="5"/>
  <c r="Q271" i="5"/>
  <c r="Q272" i="5"/>
  <c r="Q268" i="5"/>
  <c r="Q269" i="5"/>
  <c r="Q310" i="5"/>
  <c r="Q311" i="5"/>
  <c r="Q391" i="5"/>
  <c r="Q397" i="5"/>
  <c r="Q411" i="5"/>
  <c r="Q409" i="5"/>
  <c r="Q410" i="5"/>
  <c r="Q437" i="5"/>
  <c r="Q450" i="5"/>
  <c r="Q456" i="5"/>
  <c r="Q480" i="5"/>
  <c r="Q558" i="5"/>
  <c r="Q556" i="5"/>
  <c r="Q557" i="5"/>
  <c r="Q576" i="5"/>
  <c r="Q577" i="5"/>
  <c r="P117" i="5"/>
  <c r="P93" i="5"/>
  <c r="P121" i="5"/>
  <c r="P154" i="5"/>
  <c r="P155" i="5"/>
  <c r="P156" i="5"/>
  <c r="P152" i="5"/>
  <c r="P153" i="5"/>
  <c r="P165" i="5"/>
  <c r="P181" i="5"/>
  <c r="P197" i="5"/>
  <c r="P213" i="5"/>
  <c r="P266" i="5"/>
  <c r="P351" i="5"/>
  <c r="P389" i="5"/>
  <c r="P395" i="5"/>
  <c r="P407" i="5"/>
  <c r="P429" i="5"/>
  <c r="P432" i="5"/>
  <c r="P435" i="5"/>
  <c r="P445" i="5"/>
  <c r="P446" i="5"/>
  <c r="P574" i="5"/>
  <c r="P589" i="5"/>
  <c r="P385" i="5"/>
  <c r="P413" i="5"/>
  <c r="Q585" i="5"/>
  <c r="Q586" i="5"/>
  <c r="Q93" i="5"/>
  <c r="Q121" i="5"/>
  <c r="Q155" i="5"/>
  <c r="Q154" i="5"/>
  <c r="Q156" i="5"/>
  <c r="Q152" i="5"/>
  <c r="Q153" i="5"/>
  <c r="Q165" i="5"/>
  <c r="Q181" i="5"/>
  <c r="Q197" i="5"/>
  <c r="Q213" i="5"/>
  <c r="Q266" i="5"/>
  <c r="Q351" i="5"/>
  <c r="Q389" i="5"/>
  <c r="Q395" i="5"/>
  <c r="Q407" i="5"/>
  <c r="Q429" i="5"/>
  <c r="Q432" i="5"/>
  <c r="Q435" i="5"/>
  <c r="Q445" i="5"/>
  <c r="Q446" i="5"/>
  <c r="Q574" i="5"/>
  <c r="Q589" i="5"/>
  <c r="P119" i="5"/>
  <c r="P163" i="5"/>
  <c r="P179" i="5"/>
  <c r="P195" i="5"/>
  <c r="P211" i="5"/>
  <c r="P217" i="5"/>
  <c r="P220" i="5"/>
  <c r="P348" i="5"/>
  <c r="P344" i="5"/>
  <c r="P340" i="5"/>
  <c r="P336" i="5"/>
  <c r="P332" i="5"/>
  <c r="P328" i="5"/>
  <c r="P324" i="5"/>
  <c r="P349" i="5"/>
  <c r="P345" i="5"/>
  <c r="P341" i="5"/>
  <c r="P337" i="5"/>
  <c r="P333" i="5"/>
  <c r="P329" i="5"/>
  <c r="P325" i="5"/>
  <c r="P321" i="5"/>
  <c r="P346" i="5"/>
  <c r="P342" i="5"/>
  <c r="P338" i="5"/>
  <c r="P334" i="5"/>
  <c r="P330" i="5"/>
  <c r="P326" i="5"/>
  <c r="P322" i="5"/>
  <c r="P343" i="5"/>
  <c r="P335" i="5"/>
  <c r="P347" i="5"/>
  <c r="P339" i="5"/>
  <c r="P331" i="5"/>
  <c r="P327" i="5"/>
  <c r="P323" i="5"/>
  <c r="P368" i="5"/>
  <c r="P369" i="5"/>
  <c r="P387" i="5"/>
  <c r="P405" i="5"/>
  <c r="P427" i="5"/>
  <c r="P443" i="5"/>
  <c r="Q119" i="5"/>
  <c r="Q163" i="5"/>
  <c r="Q179" i="5"/>
  <c r="Q195" i="5"/>
  <c r="Q211" i="5"/>
  <c r="Q217" i="5"/>
  <c r="Q220" i="5"/>
  <c r="Q348" i="5"/>
  <c r="Q344" i="5"/>
  <c r="Q340" i="5"/>
  <c r="Q336" i="5"/>
  <c r="Q332" i="5"/>
  <c r="Q328" i="5"/>
  <c r="Q324" i="5"/>
  <c r="Q349" i="5"/>
  <c r="Q345" i="5"/>
  <c r="Q341" i="5"/>
  <c r="Q337" i="5"/>
  <c r="Q333" i="5"/>
  <c r="Q329" i="5"/>
  <c r="Q325" i="5"/>
  <c r="Q321" i="5"/>
  <c r="Q346" i="5"/>
  <c r="Q342" i="5"/>
  <c r="Q338" i="5"/>
  <c r="Q334" i="5"/>
  <c r="Q330" i="5"/>
  <c r="Q326" i="5"/>
  <c r="Q322" i="5"/>
  <c r="Q347" i="5"/>
  <c r="Q343" i="5"/>
  <c r="Q339" i="5"/>
  <c r="Q335" i="5"/>
  <c r="Q331" i="5"/>
  <c r="Q327" i="5"/>
  <c r="Q323" i="5"/>
  <c r="Q368" i="5"/>
  <c r="Q369" i="5"/>
  <c r="Q387" i="5"/>
  <c r="Q405" i="5"/>
  <c r="Q427" i="5"/>
  <c r="Q443" i="5"/>
  <c r="P171" i="3"/>
  <c r="P373" i="3"/>
  <c r="O512" i="3"/>
  <c r="P33" i="3"/>
  <c r="P437" i="3"/>
  <c r="P480" i="3"/>
  <c r="P203" i="3"/>
  <c r="O458" i="3"/>
  <c r="P397" i="3"/>
  <c r="P475" i="3"/>
  <c r="P411" i="3"/>
  <c r="P409" i="3"/>
  <c r="P410" i="3"/>
  <c r="O169" i="3"/>
  <c r="P289" i="3"/>
  <c r="P288" i="3"/>
  <c r="O432" i="3"/>
  <c r="P576" i="3"/>
  <c r="P577" i="3"/>
  <c r="O589" i="3"/>
  <c r="O121" i="3"/>
  <c r="P183" i="3"/>
  <c r="P175" i="3"/>
  <c r="O266" i="3"/>
  <c r="O283" i="3"/>
  <c r="O279" i="3"/>
  <c r="O275" i="3"/>
  <c r="O286" i="3"/>
  <c r="O282" i="3"/>
  <c r="O278" i="3"/>
  <c r="O274" i="3"/>
  <c r="O284" i="3"/>
  <c r="O281" i="3"/>
  <c r="O285" i="3"/>
  <c r="O276" i="3"/>
  <c r="O280" i="3"/>
  <c r="O277" i="3"/>
  <c r="P310" i="3"/>
  <c r="P311" i="3"/>
  <c r="O371" i="3"/>
  <c r="O395" i="3"/>
  <c r="O446" i="3"/>
  <c r="O445" i="3"/>
  <c r="P484" i="3"/>
  <c r="O435" i="3"/>
  <c r="O181" i="3"/>
  <c r="O201" i="3"/>
  <c r="O213" i="3"/>
  <c r="O407" i="3"/>
  <c r="O429" i="3"/>
  <c r="P456" i="3"/>
  <c r="P518" i="3"/>
  <c r="P519" i="3"/>
  <c r="P520" i="3"/>
  <c r="P521" i="3"/>
  <c r="P517" i="3"/>
  <c r="P545" i="3"/>
  <c r="P90" i="3"/>
  <c r="P91" i="3"/>
  <c r="O93" i="3"/>
  <c r="P558" i="3"/>
  <c r="P556" i="3"/>
  <c r="P557" i="3"/>
  <c r="P391" i="3"/>
  <c r="P463" i="3"/>
  <c r="O574" i="3"/>
  <c r="P80" i="3"/>
  <c r="P81" i="3"/>
  <c r="P167" i="3"/>
  <c r="P187" i="3"/>
  <c r="O452" i="3"/>
  <c r="O154" i="3"/>
  <c r="O155" i="3"/>
  <c r="O152" i="3"/>
  <c r="O156" i="3"/>
  <c r="O153" i="3"/>
  <c r="O351" i="3"/>
  <c r="O440" i="3"/>
  <c r="O439" i="3"/>
  <c r="O441" i="3"/>
  <c r="O482" i="3"/>
  <c r="P199" i="3"/>
  <c r="O389" i="3"/>
  <c r="P514" i="3"/>
  <c r="P551" i="3"/>
  <c r="P270" i="3"/>
  <c r="P271" i="3"/>
  <c r="P272" i="3"/>
  <c r="P268" i="3"/>
  <c r="P269" i="3"/>
  <c r="P146" i="3"/>
  <c r="P145" i="3"/>
  <c r="O165" i="3"/>
  <c r="O399" i="3"/>
  <c r="O461" i="3"/>
  <c r="P469" i="3"/>
  <c r="P533" i="3"/>
  <c r="P532" i="3"/>
  <c r="P111" i="3"/>
  <c r="O185" i="3"/>
  <c r="O197" i="3"/>
  <c r="P450" i="3"/>
  <c r="O117" i="3"/>
  <c r="O148" i="3"/>
  <c r="O149" i="3"/>
  <c r="O161" i="3"/>
  <c r="O177" i="3"/>
  <c r="O193" i="3"/>
  <c r="O209" i="3"/>
  <c r="O227" i="3"/>
  <c r="O299" i="3"/>
  <c r="O366" i="3"/>
  <c r="O382" i="3"/>
  <c r="O385" i="3"/>
  <c r="O413" i="3"/>
  <c r="O419" i="3"/>
  <c r="O422" i="3"/>
  <c r="O425" i="3"/>
  <c r="O492" i="3"/>
  <c r="O493" i="3"/>
  <c r="O498" i="3"/>
  <c r="O499" i="3"/>
  <c r="O535" i="3"/>
  <c r="O585" i="3"/>
  <c r="O586" i="3"/>
  <c r="O611" i="3"/>
  <c r="P117" i="3"/>
  <c r="P148" i="3"/>
  <c r="P149" i="3"/>
  <c r="P161" i="3"/>
  <c r="P177" i="3"/>
  <c r="P193" i="3"/>
  <c r="P209" i="3"/>
  <c r="P227" i="3"/>
  <c r="P299" i="3"/>
  <c r="P366" i="3"/>
  <c r="P382" i="3"/>
  <c r="P385" i="3"/>
  <c r="P413" i="3"/>
  <c r="P419" i="3"/>
  <c r="P422" i="3"/>
  <c r="P425" i="3"/>
  <c r="P492" i="3"/>
  <c r="P493" i="3"/>
  <c r="P498" i="3"/>
  <c r="P499" i="3"/>
  <c r="P535" i="3"/>
  <c r="P586" i="3"/>
  <c r="P585" i="3"/>
  <c r="P611" i="3"/>
  <c r="O33" i="3"/>
  <c r="O90" i="3"/>
  <c r="O91" i="3"/>
  <c r="O175" i="3"/>
  <c r="O191" i="3"/>
  <c r="O207" i="3"/>
  <c r="O225" i="3"/>
  <c r="O231" i="3"/>
  <c r="O232" i="3"/>
  <c r="O357" i="3"/>
  <c r="O358" i="3"/>
  <c r="O359" i="3"/>
  <c r="O360" i="3"/>
  <c r="O364" i="3"/>
  <c r="O377" i="3"/>
  <c r="O380" i="3"/>
  <c r="O417" i="3"/>
  <c r="O508" i="3"/>
  <c r="O509" i="3"/>
  <c r="O510" i="3"/>
  <c r="O539" i="3"/>
  <c r="O540" i="3"/>
  <c r="O541" i="3"/>
  <c r="O542" i="3"/>
  <c r="O565" i="3"/>
  <c r="O561" i="3"/>
  <c r="O566" i="3"/>
  <c r="O562" i="3"/>
  <c r="O567" i="3"/>
  <c r="O563" i="3"/>
  <c r="O568" i="3"/>
  <c r="O564" i="3"/>
  <c r="O609" i="3"/>
  <c r="P191" i="3"/>
  <c r="P207" i="3"/>
  <c r="P225" i="3"/>
  <c r="P231" i="3"/>
  <c r="P232" i="3"/>
  <c r="P357" i="3"/>
  <c r="P358" i="3"/>
  <c r="P359" i="3"/>
  <c r="P360" i="3"/>
  <c r="P364" i="3"/>
  <c r="P377" i="3"/>
  <c r="P380" i="3"/>
  <c r="P417" i="3"/>
  <c r="P508" i="3"/>
  <c r="P509" i="3"/>
  <c r="P510" i="3"/>
  <c r="P539" i="3"/>
  <c r="P540" i="3"/>
  <c r="P541" i="3"/>
  <c r="P542" i="3"/>
  <c r="P565" i="3"/>
  <c r="P561" i="3"/>
  <c r="P566" i="3"/>
  <c r="P562" i="3"/>
  <c r="P567" i="3"/>
  <c r="P563" i="3"/>
  <c r="P568" i="3"/>
  <c r="P564" i="3"/>
  <c r="P609" i="3"/>
  <c r="O607" i="3"/>
  <c r="O173" i="3"/>
  <c r="O304" i="3"/>
  <c r="O313" i="3"/>
  <c r="O362" i="3"/>
  <c r="O375" i="3"/>
  <c r="O465" i="3"/>
  <c r="O471" i="3"/>
  <c r="O506" i="3"/>
  <c r="O547" i="3"/>
  <c r="P173" i="3"/>
  <c r="P189" i="3"/>
  <c r="P205" i="3"/>
  <c r="P304" i="3"/>
  <c r="P313" i="3"/>
  <c r="P362" i="3"/>
  <c r="P375" i="3"/>
  <c r="P465" i="3"/>
  <c r="P471" i="3"/>
  <c r="P506" i="3"/>
  <c r="P547" i="3"/>
  <c r="P596" i="3"/>
  <c r="P607" i="3"/>
  <c r="O189" i="3"/>
  <c r="O205" i="3"/>
  <c r="O596" i="3"/>
  <c r="O146" i="3"/>
  <c r="O145" i="3"/>
  <c r="O171" i="3"/>
  <c r="O187" i="3"/>
  <c r="O203" i="3"/>
  <c r="O289" i="3"/>
  <c r="O288" i="3"/>
  <c r="O373" i="3"/>
  <c r="O463" i="3"/>
  <c r="O469" i="3"/>
  <c r="O475" i="3"/>
  <c r="O484" i="3"/>
  <c r="O514" i="3"/>
  <c r="O518" i="3"/>
  <c r="O519" i="3"/>
  <c r="O520" i="3"/>
  <c r="O521" i="3"/>
  <c r="O517" i="3"/>
  <c r="O533" i="3"/>
  <c r="O532" i="3"/>
  <c r="O545" i="3"/>
  <c r="O551" i="3"/>
  <c r="P169" i="3"/>
  <c r="P185" i="3"/>
  <c r="P201" i="3"/>
  <c r="P286" i="3"/>
  <c r="P282" i="3"/>
  <c r="P278" i="3"/>
  <c r="P274" i="3"/>
  <c r="P283" i="3"/>
  <c r="P279" i="3"/>
  <c r="P275" i="3"/>
  <c r="P284" i="3"/>
  <c r="P281" i="3"/>
  <c r="P285" i="3"/>
  <c r="P276" i="3"/>
  <c r="P280" i="3"/>
  <c r="P277" i="3"/>
  <c r="P371" i="3"/>
  <c r="P399" i="3"/>
  <c r="P439" i="3"/>
  <c r="P440" i="3"/>
  <c r="P441" i="3"/>
  <c r="P452" i="3"/>
  <c r="P458" i="3"/>
  <c r="P461" i="3"/>
  <c r="P482" i="3"/>
  <c r="P512" i="3"/>
  <c r="O80" i="3"/>
  <c r="O81" i="3"/>
  <c r="O111" i="3"/>
  <c r="O167" i="3"/>
  <c r="O183" i="3"/>
  <c r="O199" i="3"/>
  <c r="O270" i="3"/>
  <c r="O271" i="3"/>
  <c r="O272" i="3"/>
  <c r="O268" i="3"/>
  <c r="O269" i="3"/>
  <c r="O310" i="3"/>
  <c r="O311" i="3"/>
  <c r="O391" i="3"/>
  <c r="O397" i="3"/>
  <c r="O411" i="3"/>
  <c r="O409" i="3"/>
  <c r="O410" i="3"/>
  <c r="O437" i="3"/>
  <c r="O450" i="3"/>
  <c r="O456" i="3"/>
  <c r="O480" i="3"/>
  <c r="O558" i="3"/>
  <c r="O556" i="3"/>
  <c r="O557" i="3"/>
  <c r="O576" i="3"/>
  <c r="O577" i="3"/>
  <c r="P93" i="3"/>
  <c r="P121" i="3"/>
  <c r="P153" i="3"/>
  <c r="P154" i="3"/>
  <c r="P155" i="3"/>
  <c r="P152" i="3"/>
  <c r="P156" i="3"/>
  <c r="P165" i="3"/>
  <c r="P181" i="3"/>
  <c r="P197" i="3"/>
  <c r="P213" i="3"/>
  <c r="P266" i="3"/>
  <c r="P351" i="3"/>
  <c r="P389" i="3"/>
  <c r="P395" i="3"/>
  <c r="P407" i="3"/>
  <c r="P429" i="3"/>
  <c r="P432" i="3"/>
  <c r="P435" i="3"/>
  <c r="P446" i="3"/>
  <c r="P445" i="3"/>
  <c r="P574" i="3"/>
  <c r="P589" i="3"/>
  <c r="O119" i="3"/>
  <c r="O163" i="3"/>
  <c r="O179" i="3"/>
  <c r="O195" i="3"/>
  <c r="O211" i="3"/>
  <c r="O217" i="3"/>
  <c r="O220" i="3"/>
  <c r="O348" i="3"/>
  <c r="O344" i="3"/>
  <c r="O340" i="3"/>
  <c r="O336" i="3"/>
  <c r="O332" i="3"/>
  <c r="O328" i="3"/>
  <c r="O324" i="3"/>
  <c r="O349" i="3"/>
  <c r="O345" i="3"/>
  <c r="O341" i="3"/>
  <c r="O337" i="3"/>
  <c r="O333" i="3"/>
  <c r="O329" i="3"/>
  <c r="O325" i="3"/>
  <c r="O321" i="3"/>
  <c r="O346" i="3"/>
  <c r="O342" i="3"/>
  <c r="O338" i="3"/>
  <c r="O334" i="3"/>
  <c r="O330" i="3"/>
  <c r="O326" i="3"/>
  <c r="O322" i="3"/>
  <c r="O347" i="3"/>
  <c r="O343" i="3"/>
  <c r="O339" i="3"/>
  <c r="O335" i="3"/>
  <c r="O331" i="3"/>
  <c r="O327" i="3"/>
  <c r="O323" i="3"/>
  <c r="O368" i="3"/>
  <c r="O369" i="3"/>
  <c r="O387" i="3"/>
  <c r="O405" i="3"/>
  <c r="O427" i="3"/>
  <c r="O443" i="3"/>
  <c r="P119" i="3"/>
  <c r="P163" i="3"/>
  <c r="P179" i="3"/>
  <c r="P195" i="3"/>
  <c r="P211" i="3"/>
  <c r="P217" i="3"/>
  <c r="P220" i="3"/>
  <c r="P348" i="3"/>
  <c r="P344" i="3"/>
  <c r="P340" i="3"/>
  <c r="P336" i="3"/>
  <c r="P332" i="3"/>
  <c r="P328" i="3"/>
  <c r="P324" i="3"/>
  <c r="P349" i="3"/>
  <c r="P345" i="3"/>
  <c r="P341" i="3"/>
  <c r="P337" i="3"/>
  <c r="P333" i="3"/>
  <c r="P329" i="3"/>
  <c r="P325" i="3"/>
  <c r="P321" i="3"/>
  <c r="P346" i="3"/>
  <c r="P342" i="3"/>
  <c r="P338" i="3"/>
  <c r="P334" i="3"/>
  <c r="P330" i="3"/>
  <c r="P326" i="3"/>
  <c r="P322" i="3"/>
  <c r="P347" i="3"/>
  <c r="P343" i="3"/>
  <c r="P339" i="3"/>
  <c r="P335" i="3"/>
  <c r="P331" i="3"/>
  <c r="P327" i="3"/>
  <c r="P323" i="3"/>
  <c r="P368" i="3"/>
  <c r="P369" i="3"/>
  <c r="P387" i="3"/>
  <c r="P405" i="3"/>
  <c r="P427" i="3"/>
  <c r="P443" i="3"/>
</calcChain>
</file>

<file path=xl/sharedStrings.xml><?xml version="1.0" encoding="utf-8"?>
<sst xmlns="http://schemas.openxmlformats.org/spreadsheetml/2006/main" count="16164" uniqueCount="2296">
  <si>
    <t>Modifica tus publicaciones</t>
  </si>
  <si>
    <t>Cambia los datos de tus productos mucho más rápido.</t>
  </si>
  <si>
    <t>Publicaciones</t>
  </si>
  <si>
    <t>¿Ya completaste los datos?</t>
  </si>
  <si>
    <t>Cuando termines, recuerda guardar y</t>
  </si>
  <si>
    <t>Ten en cuenta que...</t>
  </si>
  <si>
    <t>Solo tienes que modificar o editar las celdas con color de fondo blanco.</t>
  </si>
  <si>
    <t>Desde este excel no vas a poder agregar o quitar publicaciones ni imágenes del producto.</t>
  </si>
  <si>
    <t>Recuerda mantener el orden de las columnas para que podamos identificar lo que completes.</t>
  </si>
  <si>
    <t>¿Qué significa cada color de las celdas?</t>
  </si>
  <si>
    <t>Son las que debes completar.</t>
  </si>
  <si>
    <t xml:space="preserve">   Publicación principal</t>
  </si>
  <si>
    <t xml:space="preserve">No puedes modificarla.                </t>
  </si>
  <si>
    <t>Variante</t>
  </si>
  <si>
    <t>Subir la planilla excel</t>
  </si>
  <si>
    <t>Hazlo antes del 12 de Septiembre</t>
  </si>
  <si>
    <t>dbdada78-1a97-4a61-b11b-e7829860a251</t>
  </si>
  <si>
    <t>V2</t>
  </si>
  <si>
    <t>ITEM_ID</t>
  </si>
  <si>
    <t>Número de publicación</t>
  </si>
  <si>
    <t>VARIATION_ID</t>
  </si>
  <si>
    <t>Número de variante</t>
  </si>
  <si>
    <t>SKU</t>
  </si>
  <si>
    <t>TITLE</t>
  </si>
  <si>
    <t>Título</t>
  </si>
  <si>
    <t>VARIATIONS</t>
  </si>
  <si>
    <t>Variantes</t>
  </si>
  <si>
    <t>QUANTITY</t>
  </si>
  <si>
    <t>Cantidad
(Obligatorio)</t>
  </si>
  <si>
    <t>CHANNEL</t>
  </si>
  <si>
    <t>Canal de venta</t>
  </si>
  <si>
    <t>MARKETPLACE_PRICE</t>
  </si>
  <si>
    <t>Mercado Libre</t>
  </si>
  <si>
    <t>MSHOPS_PRICE</t>
  </si>
  <si>
    <t>Mercado Shops</t>
  </si>
  <si>
    <t>MSHOPS_PRICE_SYNC</t>
  </si>
  <si>
    <t>Vincular precio con Mercado Libre</t>
  </si>
  <si>
    <t>Precio</t>
  </si>
  <si>
    <t>CURRENCY_ID</t>
  </si>
  <si>
    <t>Moneda
(Obligatorio)</t>
  </si>
  <si>
    <t>Información del producto</t>
  </si>
  <si>
    <t>SHIPPING_METHOD_MARKETPLACE</t>
  </si>
  <si>
    <t>SHIPPING_METHOD_MSHOPS</t>
  </si>
  <si>
    <t>Forma de entrega</t>
  </si>
  <si>
    <t>Condiciones de entrega</t>
  </si>
  <si>
    <t>LISTING_TYPE</t>
  </si>
  <si>
    <t>Tipo de publicación</t>
  </si>
  <si>
    <t>FEE_PER_SALE_MARKETPLACE</t>
  </si>
  <si>
    <t>FEE_PER_SALE_MSHOPS</t>
  </si>
  <si>
    <t>Cargo por venta</t>
  </si>
  <si>
    <t>STATUS</t>
  </si>
  <si>
    <t>Estado</t>
  </si>
  <si>
    <t>CATEGORY</t>
  </si>
  <si>
    <t>Categoría</t>
  </si>
  <si>
    <t>Condiciones de publicación</t>
  </si>
  <si>
    <t>Completa el precio de los canales de venta donde ofrezcas tu producto.</t>
  </si>
  <si>
    <t>Cuando indiques que quieres vincular los precios, tendremos en cuenta tu precio para el canal Mercado Libre.</t>
  </si>
  <si>
    <t>Completa la forma de envíos de los canales de venta donde ofrezcas tu producto.</t>
  </si>
  <si>
    <t>MLM962499162</t>
  </si>
  <si>
    <t>TK206</t>
  </si>
  <si>
    <t xml:space="preserve">Kit 5 Rastreadores Gps Obd Tracker  Cuenta Administrativa </t>
  </si>
  <si>
    <t>-</t>
  </si>
  <si>
    <t>Mercado Libre y Mercado Shops</t>
  </si>
  <si>
    <t>Vincular</t>
  </si>
  <si>
    <t>$</t>
  </si>
  <si>
    <t>Mercado Envíos gratis</t>
  </si>
  <si>
    <t>Premium</t>
  </si>
  <si>
    <t>Activa</t>
  </si>
  <si>
    <t>Rastreadores vehiculares</t>
  </si>
  <si>
    <t>MLM962498660</t>
  </si>
  <si>
    <t xml:space="preserve">Rastreador Gps Obd Tracker Cuenta Administrativa -pack De 5 </t>
  </si>
  <si>
    <t>MLM961914082</t>
  </si>
  <si>
    <t>WOML</t>
  </si>
  <si>
    <t>Camara De Reversa Con Lineas De Reversa Movibles Dinamicas</t>
  </si>
  <si>
    <t>Cámaras para vehículos</t>
  </si>
  <si>
    <t>MLM960656670</t>
  </si>
  <si>
    <t>Z68</t>
  </si>
  <si>
    <t>Retrovisor Dvr Gps Wifi Bluetooth Android Ip Hone 10  Camara</t>
  </si>
  <si>
    <t>Inactiva</t>
  </si>
  <si>
    <t>MLM951635121</t>
  </si>
  <si>
    <t>H60N</t>
  </si>
  <si>
    <t>Retrovisor Dvr Touch Vision Nocturna  Hummer</t>
  </si>
  <si>
    <t>MLM951630925</t>
  </si>
  <si>
    <t>H802KG</t>
  </si>
  <si>
    <t>Retrovisor Dvr Touch Vision Nocturna  Volvo</t>
  </si>
  <si>
    <t>MLM951625735</t>
  </si>
  <si>
    <t>Retrovisor Dvr Touch Vision Nocturna  Pontiac</t>
  </si>
  <si>
    <t>MLM951624269</t>
  </si>
  <si>
    <t>Retrovisor Dvr Touch Vision Nocturna  Generic</t>
  </si>
  <si>
    <t>MLM951614373</t>
  </si>
  <si>
    <t>Retrovisor Dvr Touch Vision Nocturna  Fiat</t>
  </si>
  <si>
    <t>MLM951609227</t>
  </si>
  <si>
    <t>Retrovisor Dvr Touch Vision Nocturna  Ram</t>
  </si>
  <si>
    <t>MLM951608749</t>
  </si>
  <si>
    <t>Retrovisor Dvr Touch Vision Nocturna  Mercedes Benz</t>
  </si>
  <si>
    <t>MLM951608588</t>
  </si>
  <si>
    <t>Retrovisor Dvr Touch Vision Nocturna  Kia</t>
  </si>
  <si>
    <t>MLM951606802</t>
  </si>
  <si>
    <t>Retrovisor Dvr Touch Vision Nocturna  Buik</t>
  </si>
  <si>
    <t>MLM951597304</t>
  </si>
  <si>
    <t>Retrovisor Dvr Touch Vision Nocturna  Cadillac</t>
  </si>
  <si>
    <t>MLM950632568</t>
  </si>
  <si>
    <t>MSMIC</t>
  </si>
  <si>
    <t>Mini Camara  A9 Hd 1080 Espia Con Wifi 150° Vision Nocturna</t>
  </si>
  <si>
    <t>Cámaras de vigilancia</t>
  </si>
  <si>
    <t>MLM948938170</t>
  </si>
  <si>
    <t>SX12</t>
  </si>
  <si>
    <t xml:space="preserve">Vagina De Silicon Para Bomba Pene Suavidad Y Placer  </t>
  </si>
  <si>
    <t>Bombas eróticas</t>
  </si>
  <si>
    <t>MLM948345683</t>
  </si>
  <si>
    <t>TK110S</t>
  </si>
  <si>
    <t xml:space="preserve">Gps Tracker Facil Instalacion Con Cortacorriente Plataforma </t>
  </si>
  <si>
    <t>MLM946642168</t>
  </si>
  <si>
    <t>WO165</t>
  </si>
  <si>
    <t xml:space="preserve"> Camara Reversa De Tornillo Contra De Agua Y Vision Nocturna</t>
  </si>
  <si>
    <t>Mercado Envíos a cargo del comprador</t>
  </si>
  <si>
    <t>MLM946346967</t>
  </si>
  <si>
    <t>3CAM4</t>
  </si>
  <si>
    <t>Pantalla Dvr Touch 1080p 3 Camaras Infrarrojo Vision Nocturn</t>
  </si>
  <si>
    <t>MLM946329370</t>
  </si>
  <si>
    <t>TK100</t>
  </si>
  <si>
    <t>Rastreador Gps Con Cuenta Administrativa Gratis De Por Vida</t>
  </si>
  <si>
    <t>MLM946327001</t>
  </si>
  <si>
    <t>sf20</t>
  </si>
  <si>
    <t xml:space="preserve">Sonoff Switch Rf 433 Wifi Soporta Control Remoto </t>
  </si>
  <si>
    <t>Placas de microcontroladores</t>
  </si>
  <si>
    <t>MLM945812447</t>
  </si>
  <si>
    <t>403D4G</t>
  </si>
  <si>
    <t>Gps Tracker Localizador Satelital 3g Con Plataforma Gratis</t>
  </si>
  <si>
    <t>MLM945696843</t>
  </si>
  <si>
    <t>MOT6</t>
  </si>
  <si>
    <t>Audifonos Bluetooth V4 Manoslibres P/casco De Motocicleta</t>
  </si>
  <si>
    <t>Intercomunicadores para motos</t>
  </si>
  <si>
    <t>MLM944376668</t>
  </si>
  <si>
    <t>M001</t>
  </si>
  <si>
    <t>Monitor 4.3 PuLG + Camara De Reversa Doble Sensor</t>
  </si>
  <si>
    <t>MLM944369491</t>
  </si>
  <si>
    <t>Monitor 4.3 PuLG + Camara De Reversa 1 Sensor</t>
  </si>
  <si>
    <t>MLM943369536</t>
  </si>
  <si>
    <t>PWEB</t>
  </si>
  <si>
    <t>Resortera De Balines Con Municiones Tiro De Bolsillo</t>
  </si>
  <si>
    <t>Resorteras</t>
  </si>
  <si>
    <t>MLM935559584</t>
  </si>
  <si>
    <t/>
  </si>
  <si>
    <t>Enchufe Contacto Inteligente Wifi Smart Plug Alexa Home</t>
  </si>
  <si>
    <t>0</t>
  </si>
  <si>
    <t>Tomacorrientes</t>
  </si>
  <si>
    <t>88687378110</t>
  </si>
  <si>
    <t>SWCH</t>
  </si>
  <si>
    <t>Blanco</t>
  </si>
  <si>
    <t>MLM935483880</t>
  </si>
  <si>
    <t>FLEX1</t>
  </si>
  <si>
    <t>Flexometro Laser 30m / Cinta Metrica 4m Contra Impacto</t>
  </si>
  <si>
    <t>Flexómetros</t>
  </si>
  <si>
    <t>MLM934288776</t>
  </si>
  <si>
    <t>TK3004G</t>
  </si>
  <si>
    <t>Gps 4g Tracker Localizador Satelital Auto Moto Contra Agua</t>
  </si>
  <si>
    <t>MLM933826036</t>
  </si>
  <si>
    <t>Flexometro Laser 30m / Cinta Metrica 4m Contra Agua Y Golpes</t>
  </si>
  <si>
    <t>MLM925222234</t>
  </si>
  <si>
    <t>H07AG</t>
  </si>
  <si>
    <t>Espejo Retrovisor Dvr Pantalla 4.3, 2camaras, Logo Volvo</t>
  </si>
  <si>
    <t>MLM925221693</t>
  </si>
  <si>
    <t>Espejo Retrovisor Dvr Pantalla 4.3, 2camaras, Logo Vw</t>
  </si>
  <si>
    <t>MLM925220043</t>
  </si>
  <si>
    <t>Espejo Retrovisor Dvr Pantalla 4.3, 2camaras, Logo Toyota</t>
  </si>
  <si>
    <t>MLM925216989</t>
  </si>
  <si>
    <t>Espejo Retrovisor Dvr Pantalla 4.3, 2camaras, Logo  Tesla</t>
  </si>
  <si>
    <t>MLM924823741</t>
  </si>
  <si>
    <t>Espejo Retrovisor Dvr Pantalla 4.3, 2camaras, Logo Suzuki</t>
  </si>
  <si>
    <t>MLM924815449</t>
  </si>
  <si>
    <t>Espejo Retrovisor Dvr Pantalla 4.3, 2camaras, Logo  Subaru</t>
  </si>
  <si>
    <t>MLM924712752</t>
  </si>
  <si>
    <t>Espejo Retrovisor Dvr Pantalla 4.3, 2camaras, Logo Renault</t>
  </si>
  <si>
    <t>MLM924709038</t>
  </si>
  <si>
    <t>Espejo Retrovisor Dvr Pantalla 4.3, 2camaras, Logo  Seat</t>
  </si>
  <si>
    <t>MLM924707708</t>
  </si>
  <si>
    <t>Espejo Retrovisor Dvr Pantalla 4.3, 2camaras, Logo  Ram</t>
  </si>
  <si>
    <t>MLM924360681</t>
  </si>
  <si>
    <t>Espejo Retrovisor Dvr Pantalla 4.3, 2camaras, Logo Porsche</t>
  </si>
  <si>
    <t>MLM924359128</t>
  </si>
  <si>
    <t>Espejo Retrovisor Dvr Pantalla 4.3, 2camaras, Logo  Pontiac</t>
  </si>
  <si>
    <t>MLM924355721</t>
  </si>
  <si>
    <t>Espejo Retrovisor Dvr Pantalla 4.3, 2camaras, Logo  Peugeot</t>
  </si>
  <si>
    <t>MLM924345099</t>
  </si>
  <si>
    <t>Espejo Retrovisor Dvr Pantalla 4.3, 2camaras, Logo  Nissan</t>
  </si>
  <si>
    <t>MLM924344080</t>
  </si>
  <si>
    <t>Espejo Retrovisor Dvr Pantalla 4.3, 2camaras, Logo  Mustang</t>
  </si>
  <si>
    <t>MLM924341048</t>
  </si>
  <si>
    <t>Espejo Retrovisor Dvr Pantalla4.3, 2camaras, Logo Mitsubishi</t>
  </si>
  <si>
    <t>MLM924030260</t>
  </si>
  <si>
    <t>Monitor Pantalla Rca Estandar 4.3 Pulgadas Retractil Video</t>
  </si>
  <si>
    <t>Cortinas parasol para vehículos</t>
  </si>
  <si>
    <t>MLM924020638</t>
  </si>
  <si>
    <t>Pantalla Dvr Touch 3 Camaras 1080 Infrarrojo Vision Nocturna</t>
  </si>
  <si>
    <t>MLM924014849</t>
  </si>
  <si>
    <t>CJ720</t>
  </si>
  <si>
    <t>Gps Tracker Relay Espia Relevador + Cuenta Administrativa</t>
  </si>
  <si>
    <t>GPS para vehículos</t>
  </si>
  <si>
    <t>MLM923970396</t>
  </si>
  <si>
    <t>Q98</t>
  </si>
  <si>
    <t>Pantalla Retrovisor Camara Fhd 2gb Ram + Cámara Reversa Gps</t>
  </si>
  <si>
    <t>MLM923663833</t>
  </si>
  <si>
    <t>Espejo Retrovisor Dvr Pantalla 4.3, 2camaras, Logo  Mini</t>
  </si>
  <si>
    <t>MLM923641946</t>
  </si>
  <si>
    <t>Espejo Retrovisor Dvr Pantalla 4.3, 2camaras, Logo  Mercedes</t>
  </si>
  <si>
    <t>MLM923641559</t>
  </si>
  <si>
    <t>Espejo Retrovisor Dvr Pantalla 4.3, 2camaras, Logo  Mercury</t>
  </si>
  <si>
    <t>MLM923639135</t>
  </si>
  <si>
    <t>Espejo Retrovisor Dvr Pantalla 4.3, 2camaras, Logo  Kia</t>
  </si>
  <si>
    <t>MLM923638576</t>
  </si>
  <si>
    <t>Espejo Retrovisor Dvr Pantalla 4.3, 2camaras, Logo Jeep</t>
  </si>
  <si>
    <t>MLM923635247</t>
  </si>
  <si>
    <t>Espejo Retrovisor Dvr Pantalla 4.3, 2camaras, Logo Hummer</t>
  </si>
  <si>
    <t>MLM923629556</t>
  </si>
  <si>
    <t>Espejo Retrovisor Dvr Pantalla 4.3, 2camaras, Logo Mazda</t>
  </si>
  <si>
    <t>MLM923627467</t>
  </si>
  <si>
    <t>Espejo Retrovisor Dvr Pantalla 4.3, 2camaras, Logo Generic</t>
  </si>
  <si>
    <t>MLM922405784</t>
  </si>
  <si>
    <t>GPS17</t>
  </si>
  <si>
    <t>Sirena Alarma Para Automóvil O Gps</t>
  </si>
  <si>
    <t>Alarmas para vehículos</t>
  </si>
  <si>
    <t>MLM921635927</t>
  </si>
  <si>
    <t>Espejo Retrovisor Dvr Pantalla 4.3, 2camaras, Logo Honda</t>
  </si>
  <si>
    <t>MLM921634278</t>
  </si>
  <si>
    <t>Espejo Retrovisor Dvr Pantalla 4.3, 2 Camaras, Logo Gmc</t>
  </si>
  <si>
    <t>MLM921627329</t>
  </si>
  <si>
    <t>Espejo Retrovisor Dvr Pantalla 4.3, 2 Camaras, Logo Ford</t>
  </si>
  <si>
    <t>MLM921626027</t>
  </si>
  <si>
    <t>Espejo Retrovisor Dvr Pantalla 4.3, 2 Camaras, Logo Dodge</t>
  </si>
  <si>
    <t>MLM921623347</t>
  </si>
  <si>
    <t>Espejo Retrovisor Dvr Pantalla 4.3, 2 Camaras, Logo Fiat</t>
  </si>
  <si>
    <t>MLM921611547</t>
  </si>
  <si>
    <t>Espejo Retrovisor Dvr Pantalla 4.3, 2 Camaras, Logo Datsun</t>
  </si>
  <si>
    <t>MLM921604981</t>
  </si>
  <si>
    <t>Espejo Retrovisor Dvr Pantalla 4.3, 2 Camaras, Logo Chrysler</t>
  </si>
  <si>
    <t>MLM921599325</t>
  </si>
  <si>
    <t>Espejo Retrovisor Dvr Pantalla 4.3, 2camaras, Logo Chevrolet</t>
  </si>
  <si>
    <t>MLM921588731</t>
  </si>
  <si>
    <t>Espejo Retrovisor Dvr Pantalla 4.3, 2 Camaras, Logo Cadillac</t>
  </si>
  <si>
    <t>MLM921566713</t>
  </si>
  <si>
    <t>Espejo Retrovisor Dvr Pantalla 4.3, 2 Camaras, Logo Buick</t>
  </si>
  <si>
    <t>MLM921553743</t>
  </si>
  <si>
    <t>Espejo Retrovisor Dvr Pantalla 4.3, 2 Camaras, Logo Bmw</t>
  </si>
  <si>
    <t>MLM921545587</t>
  </si>
  <si>
    <t>Espejo Retrovisor Dvr Pantalla 4.3, 2 Camaras, Logo Audi</t>
  </si>
  <si>
    <t>MLM921543357</t>
  </si>
  <si>
    <t>Espejo Retrovisor Dvr Pantalla 4.3, 2 Camaras, Logo Acura</t>
  </si>
  <si>
    <t>MLM918179787</t>
  </si>
  <si>
    <t>GDX1</t>
  </si>
  <si>
    <t>Interruptor Puerta Inalambrico Digital Wifi App Smart Life</t>
  </si>
  <si>
    <t>Timbres para puertas</t>
  </si>
  <si>
    <t>MLM918177320</t>
  </si>
  <si>
    <t>Cargador Inalambrico  Qi Powerbank 1000mah Carga Rapida 3en1</t>
  </si>
  <si>
    <t>2</t>
  </si>
  <si>
    <t>Cargadores de dispositivos móviles</t>
  </si>
  <si>
    <t>84187517796</t>
  </si>
  <si>
    <t>PCHQW</t>
  </si>
  <si>
    <t>84187517808</t>
  </si>
  <si>
    <t>PCHQ</t>
  </si>
  <si>
    <t>Negro</t>
  </si>
  <si>
    <t>MLM916659532</t>
  </si>
  <si>
    <t>Gps Tracker Localizador 3g + Plataforma Gratis + Sirena</t>
  </si>
  <si>
    <t>MLM907559866</t>
  </si>
  <si>
    <t>IMAXRCB3</t>
  </si>
  <si>
    <t>Imax B3 Balanceador Cargador Bateria Lipo 2s 3s</t>
  </si>
  <si>
    <t>Cargadores de baterías para drones</t>
  </si>
  <si>
    <t>MLM907155072</t>
  </si>
  <si>
    <t>FCUS</t>
  </si>
  <si>
    <t>Masajeador Adelgazante Anti Celulitis 3 En 1 Cavitacion Ems</t>
  </si>
  <si>
    <t>620</t>
  </si>
  <si>
    <t>Aparatos eléctricos de estética</t>
  </si>
  <si>
    <t>MLM907104892</t>
  </si>
  <si>
    <t>AL2</t>
  </si>
  <si>
    <t>Alarma Gsm Wifi Rf Por Voz Compatible Alexa Google Home</t>
  </si>
  <si>
    <t>Alarmas y sensores para el hogar</t>
  </si>
  <si>
    <t>MLM905886345</t>
  </si>
  <si>
    <t>SF18</t>
  </si>
  <si>
    <t xml:space="preserve"> Sonoff Rf Bridge + Sensor Movimiento Alarma Para Tu Hogar </t>
  </si>
  <si>
    <t>MLM905826057</t>
  </si>
  <si>
    <t>N3HK</t>
  </si>
  <si>
    <t>Relay  Relevador  Con Soporte 4 Patas 12 V</t>
  </si>
  <si>
    <t>Contactores y relés para electrodomésticos</t>
  </si>
  <si>
    <t>MLM903034318</t>
  </si>
  <si>
    <t>TK108</t>
  </si>
  <si>
    <t>Gps Tracker Para Motocicleta O Auto Plataforma De Por Vida</t>
  </si>
  <si>
    <t>MLM903003667</t>
  </si>
  <si>
    <t>Bomba Hydro De Agua Engrosadora + Correa De Baño + Regalo</t>
  </si>
  <si>
    <t>81178353042</t>
  </si>
  <si>
    <t>SX39C</t>
  </si>
  <si>
    <t>Transparente</t>
  </si>
  <si>
    <t>81178353056</t>
  </si>
  <si>
    <t>SX39B</t>
  </si>
  <si>
    <t>Azul</t>
  </si>
  <si>
    <t>MLM902979030</t>
  </si>
  <si>
    <t xml:space="preserve">Repuesto De Filtros Pm2.5 Original 20 Pzas Para Cubreboca </t>
  </si>
  <si>
    <t>Cubrebocas quirúrgicos e industriales</t>
  </si>
  <si>
    <t>81171753550</t>
  </si>
  <si>
    <t>1FILC</t>
  </si>
  <si>
    <t>MLM898776189</t>
  </si>
  <si>
    <t>TK9054G</t>
  </si>
  <si>
    <t>Gps Magnetico 3g Bateria 90 Dias Gps Tracker Espia Con Iman</t>
  </si>
  <si>
    <t>Accesorios y repuestos electrónicos</t>
  </si>
  <si>
    <t>MLM898770090</t>
  </si>
  <si>
    <t>Gps Tracker Relay Espia Relevador  Con Cuenta Administrativa</t>
  </si>
  <si>
    <t>MLM891780652</t>
  </si>
  <si>
    <t>Gps Tracker De Auto Moto Facil Instalacion Plataforma Gratis</t>
  </si>
  <si>
    <t>MLM889879623</t>
  </si>
  <si>
    <t>Monitor 4.3 PuLG + Camara Angular Universal De Reversa</t>
  </si>
  <si>
    <t>MLM889853797</t>
  </si>
  <si>
    <t>Monitor Rca 4.3 PuLG + Camara Universal De Vision Nocturna</t>
  </si>
  <si>
    <t>MLM889846464</t>
  </si>
  <si>
    <t>Monitor Retractil Rca 4.3 PuLG + Camara 8 Leds Infrarrojo</t>
  </si>
  <si>
    <t>MLM889092256</t>
  </si>
  <si>
    <t>Monitor 4.3 PuLG + Camara De Reversa Universal De Tornillo</t>
  </si>
  <si>
    <t>MLM888153172</t>
  </si>
  <si>
    <t>Portaplaca Camara  Vision Nocturna Con Leds + Monitor Rca</t>
  </si>
  <si>
    <t>MLM888140471</t>
  </si>
  <si>
    <t>Monitor 4.3 PuLG Rca Con Camara Reversa  8 Leds Curva</t>
  </si>
  <si>
    <t>MLM887559378</t>
  </si>
  <si>
    <t>SF14</t>
  </si>
  <si>
    <t xml:space="preserve">Sensor Puerta +  Sensor Movimiento Pir 2 + Sonoff Rf Bridge </t>
  </si>
  <si>
    <t>MLM887448921</t>
  </si>
  <si>
    <t>Monitor 4.3 PuLG + Camara De Reversa Leds De Vision Nocturna</t>
  </si>
  <si>
    <t>MLM887121990</t>
  </si>
  <si>
    <t xml:space="preserve">Monitor Rca 4.3puLG + Cámara Reversa 8 Leds Universal </t>
  </si>
  <si>
    <t>Accesorios para línea liviana</t>
  </si>
  <si>
    <t>MLM887111978</t>
  </si>
  <si>
    <t>SF20</t>
  </si>
  <si>
    <t xml:space="preserve">Sonoff Interruptor Rf+ Interruptor Tipo Apagador </t>
  </si>
  <si>
    <t>MLM887099187</t>
  </si>
  <si>
    <t>PH6</t>
  </si>
  <si>
    <t xml:space="preserve">Difusor Speedlite Universal Para Flash Ligero Para Camara. </t>
  </si>
  <si>
    <t>Difusores fotográficos</t>
  </si>
  <si>
    <t>MLM887061545</t>
  </si>
  <si>
    <t>M002</t>
  </si>
  <si>
    <t xml:space="preserve">Retrovisor Rca + Camara Reversa Doble Sensor De Proximidad </t>
  </si>
  <si>
    <t>MLM887049122</t>
  </si>
  <si>
    <t>Retrovisor Rca + Camara De Reversa Portaplacas Contra Agua</t>
  </si>
  <si>
    <t>MLM884131981</t>
  </si>
  <si>
    <t>Luces Led Rayos De Bicicleta Ciclismo 32 Figuras Contra Agua</t>
  </si>
  <si>
    <t>Luces para bicicletas</t>
  </si>
  <si>
    <t>175745300518</t>
  </si>
  <si>
    <t>LGBC</t>
  </si>
  <si>
    <t>Turquesa</t>
  </si>
  <si>
    <t>MLM884082172</t>
  </si>
  <si>
    <t>SX14</t>
  </si>
  <si>
    <t>Bomba Electronica De Vacio Para Pene Con Vibrador + Regalos.</t>
  </si>
  <si>
    <t>No disponible</t>
  </si>
  <si>
    <t>MLM884057687</t>
  </si>
  <si>
    <t>12V1A</t>
  </si>
  <si>
    <t>Eliminador De Corriente 12v1a</t>
  </si>
  <si>
    <t>Inversores de corriente</t>
  </si>
  <si>
    <t>MLM883334603</t>
  </si>
  <si>
    <t>LSS1</t>
  </si>
  <si>
    <t>Sensor 1 Laser Para Estacionamiento De Auto En Techo Cochera</t>
  </si>
  <si>
    <t>MLM882456642</t>
  </si>
  <si>
    <t>LDFE</t>
  </si>
  <si>
    <t xml:space="preserve">Par Flechas Led Direccionales Espejos Automovil Indicadora </t>
  </si>
  <si>
    <t>Barras de LED para vehículos</t>
  </si>
  <si>
    <t>MLM882399858</t>
  </si>
  <si>
    <t>Luces Lampara Bicucleta Delantera Trasera Usb Contra Agua</t>
  </si>
  <si>
    <t>1</t>
  </si>
  <si>
    <t>175875245774</t>
  </si>
  <si>
    <t>LAMB</t>
  </si>
  <si>
    <t>MLM878772567</t>
  </si>
  <si>
    <t>Mini Camara Inalambrica Smart Wifi Vision Nocturna Hd</t>
  </si>
  <si>
    <t>174649451536</t>
  </si>
  <si>
    <t>MLM877982677</t>
  </si>
  <si>
    <t>Anillos Retardadores Kit De 3</t>
  </si>
  <si>
    <t>Anillos para pene y testículos</t>
  </si>
  <si>
    <t>76860349828</t>
  </si>
  <si>
    <t>A1XP</t>
  </si>
  <si>
    <t>varios</t>
  </si>
  <si>
    <t>MLM877967411</t>
  </si>
  <si>
    <t>SF33</t>
  </si>
  <si>
    <t xml:space="preserve">Sonoff Temporal Wifi + Control A Distancia Rf </t>
  </si>
  <si>
    <t>Mercado Envíos por mi cuenta</t>
  </si>
  <si>
    <t>Clásica</t>
  </si>
  <si>
    <t>MLM877549032</t>
  </si>
  <si>
    <t>SF10</t>
  </si>
  <si>
    <t xml:space="preserve">Sonoff Interruptor Basico Wifi </t>
  </si>
  <si>
    <t>MLM877529467</t>
  </si>
  <si>
    <t>SF45</t>
  </si>
  <si>
    <t>Sonoff Mini Diy Interruptor De Escalera Dos Vias Wifi</t>
  </si>
  <si>
    <t>Artículos para el hogar</t>
  </si>
  <si>
    <t>MLM877471155</t>
  </si>
  <si>
    <t>Pantalla Dvr 3 Camaras 1080p Infrarrojo Vision Nocturna</t>
  </si>
  <si>
    <t>MLM875558736</t>
  </si>
  <si>
    <t>cm29</t>
  </si>
  <si>
    <t>Timbre Camara Wifi Seguridad Con Adaptador + Timbre Interior</t>
  </si>
  <si>
    <t>MLM873443467</t>
  </si>
  <si>
    <t>SX8</t>
  </si>
  <si>
    <t>Bomba Para Pene Electronica Con Vibrador,  Vagina Y Anillos</t>
  </si>
  <si>
    <t>26208.35</t>
  </si>
  <si>
    <t>MLM873433561</t>
  </si>
  <si>
    <t>SX15</t>
  </si>
  <si>
    <t xml:space="preserve">Bomba Pene Electronica Con Vibrador Y Vagina + Regalo </t>
  </si>
  <si>
    <t>MLM871848498</t>
  </si>
  <si>
    <t>MLM871377093</t>
  </si>
  <si>
    <t xml:space="preserve">Portaplaca Sensor Doble Reversa + Monitor Rca Retractil </t>
  </si>
  <si>
    <t>MLM871373238</t>
  </si>
  <si>
    <t>WOLPC</t>
  </si>
  <si>
    <t>Camara De Reversa Con Vision Nocturna Para Portaplaca</t>
  </si>
  <si>
    <t>MLM868110319</t>
  </si>
  <si>
    <t>Pantalla Dvr Touch 3 Camaras 1080p Infrarrojo Vision Nocturn</t>
  </si>
  <si>
    <t>MLM864922097</t>
  </si>
  <si>
    <t>HVSF</t>
  </si>
  <si>
    <t xml:space="preserve">Switch On Off Smart Life Temporizador Wifi 10amp Alexa </t>
  </si>
  <si>
    <t>Controles remotos para puertas y portones</t>
  </si>
  <si>
    <t>MLM864468655</t>
  </si>
  <si>
    <t>Gps Tracker 3g Localizador Satelital + Plataforma Gratis</t>
  </si>
  <si>
    <t>MLM862314303</t>
  </si>
  <si>
    <t>PZ436</t>
  </si>
  <si>
    <t xml:space="preserve">Camara De Reversa Wifi  App Android / iPhone Night Vision </t>
  </si>
  <si>
    <t>MLM862243338</t>
  </si>
  <si>
    <t>Espejo Retrovisor Dvr Camara De Reversa Hd Ford Touchscreen</t>
  </si>
  <si>
    <t>MLM860282204</t>
  </si>
  <si>
    <t>WOGNV</t>
  </si>
  <si>
    <t xml:space="preserve"> Camara De Reversa Vision Nocturna + Pantalla 4.3 Fija Auto </t>
  </si>
  <si>
    <t>MLM860280448</t>
  </si>
  <si>
    <t>LSPPC</t>
  </si>
  <si>
    <t xml:space="preserve"> Camara Reversa 8 Leds Infrarojos + Pantalla 4.3 Fija Auto </t>
  </si>
  <si>
    <t>MLM859869769</t>
  </si>
  <si>
    <t xml:space="preserve"> Camara De Reversa Porta Placas + Pantalla 4.3 Fija Auto </t>
  </si>
  <si>
    <t>MLM858521918</t>
  </si>
  <si>
    <t>MLM858513766</t>
  </si>
  <si>
    <t xml:space="preserve"> Camara De Reversa Angular + Pantalla 4.3 Fija Auto Camion</t>
  </si>
  <si>
    <t>MLM858511448</t>
  </si>
  <si>
    <t xml:space="preserve"> Camara Reversa De Tornillo  + Pantalla 4.3 Fija Auto Camion</t>
  </si>
  <si>
    <t>MLM858503823</t>
  </si>
  <si>
    <t>WO185</t>
  </si>
  <si>
    <t xml:space="preserve"> Camara Reversa 8 Leds Universal + Pantalla 4.3 Fija Auto</t>
  </si>
  <si>
    <t>MLM857981015</t>
  </si>
  <si>
    <t xml:space="preserve">Enchufe De 3 Apagadores Wifi Domotica Inteilgente Smartlife </t>
  </si>
  <si>
    <t>Interruptores de luz de pared</t>
  </si>
  <si>
    <t>72279644958</t>
  </si>
  <si>
    <t>3BSW</t>
  </si>
  <si>
    <t>72279644963</t>
  </si>
  <si>
    <t>3BSB</t>
  </si>
  <si>
    <t>MLM857974478</t>
  </si>
  <si>
    <t xml:space="preserve">Enchufe De 2 Apagadores Wifi Domotica Inteilgente Smartlife </t>
  </si>
  <si>
    <t>8</t>
  </si>
  <si>
    <t>72278837521</t>
  </si>
  <si>
    <t>2BSW</t>
  </si>
  <si>
    <t>72278837531</t>
  </si>
  <si>
    <t>2BSB</t>
  </si>
  <si>
    <t>MLM856973408</t>
  </si>
  <si>
    <t xml:space="preserve"> Camara De Reversa De 8 Leds + Pantalla 4.3 Fija Auto Camion</t>
  </si>
  <si>
    <t>MLM856093765</t>
  </si>
  <si>
    <t>Control Clonador Universal Toda Marca Domotica Electronicos</t>
  </si>
  <si>
    <t>3</t>
  </si>
  <si>
    <t>174521285999</t>
  </si>
  <si>
    <t>CRCC</t>
  </si>
  <si>
    <t>174521286000</t>
  </si>
  <si>
    <t>CRCCR</t>
  </si>
  <si>
    <t>Rojo</t>
  </si>
  <si>
    <t>174521285998</t>
  </si>
  <si>
    <t>Dorado</t>
  </si>
  <si>
    <t>174521285997</t>
  </si>
  <si>
    <t>174521286001</t>
  </si>
  <si>
    <t>Verde</t>
  </si>
  <si>
    <t>MLM847880392</t>
  </si>
  <si>
    <t>CA24</t>
  </si>
  <si>
    <t>Adpatador Encendedor De Auto Hembra Cable Cargador</t>
  </si>
  <si>
    <t>Encendedores para vehículos</t>
  </si>
  <si>
    <t>MLM838689949</t>
  </si>
  <si>
    <t>SM1</t>
  </si>
  <si>
    <t xml:space="preserve">Interruptor Touch Smart Life 1 Apagador Wifi Domotica </t>
  </si>
  <si>
    <t>No Vincular</t>
  </si>
  <si>
    <t>MLM838687272</t>
  </si>
  <si>
    <t>SM2</t>
  </si>
  <si>
    <t xml:space="preserve">Interruptor Touch Smart Life De 2 Apagadores Wifi Domotica </t>
  </si>
  <si>
    <t>MLM837793998</t>
  </si>
  <si>
    <t>Espejo Retrovisor Dvr Sensor Y Camara De Reversa Logo Toyota</t>
  </si>
  <si>
    <t>92</t>
  </si>
  <si>
    <t>Sensores de estacionamiento para vehículos</t>
  </si>
  <si>
    <t>67856466274</t>
  </si>
  <si>
    <t>H06AG</t>
  </si>
  <si>
    <t>MLM837790737</t>
  </si>
  <si>
    <t>Espejo Retrovisor Dvr Sensor Y Camara De Reversa Logo Suzuki</t>
  </si>
  <si>
    <t>9</t>
  </si>
  <si>
    <t>67856033577</t>
  </si>
  <si>
    <t>MLM837788543</t>
  </si>
  <si>
    <t>Espejo Retrovisor Dvr Sensor- Camara De Reversa Logo Pontiac</t>
  </si>
  <si>
    <t>10</t>
  </si>
  <si>
    <t>67853939137</t>
  </si>
  <si>
    <t>MLM837786945</t>
  </si>
  <si>
    <t>Espejo Retrovisor Dvr Sensor Y Camara De Reversa Logo Volvo</t>
  </si>
  <si>
    <t>67857421733</t>
  </si>
  <si>
    <t>MLM837786763</t>
  </si>
  <si>
    <t>Espejo Retrovisor Dvr Sensor Y Camara De Reversa Volkswagen</t>
  </si>
  <si>
    <t>67856912160</t>
  </si>
  <si>
    <t>MLM837784632</t>
  </si>
  <si>
    <t xml:space="preserve">Espejo Retrovisor Dvr Sensor Y Camara De Reversa Logo Ram </t>
  </si>
  <si>
    <t>67854209620</t>
  </si>
  <si>
    <t>MLM837783005</t>
  </si>
  <si>
    <t>Espejo Retrovisor Dvr Sensor Y Camara De Reversa Logo Seat</t>
  </si>
  <si>
    <t>999</t>
  </si>
  <si>
    <t>67855395009</t>
  </si>
  <si>
    <t>MLM837782718</t>
  </si>
  <si>
    <t>Espejo Retrovisor Dvr Sensor -camara De Reversa Logo Renault</t>
  </si>
  <si>
    <t>998</t>
  </si>
  <si>
    <t>67855038598</t>
  </si>
  <si>
    <t>MLM837779142</t>
  </si>
  <si>
    <t>Espejo Retrovisor Dvr Sensor Y Camara De Reversa Logo Nissan</t>
  </si>
  <si>
    <t>15</t>
  </si>
  <si>
    <t>67853034344</t>
  </si>
  <si>
    <t>MLM837777854</t>
  </si>
  <si>
    <t>Espejo Retrovisor Dvr Sensor Y Camara Reversa Logo Mitsubish</t>
  </si>
  <si>
    <t>67852492455</t>
  </si>
  <si>
    <t>MLM837764747</t>
  </si>
  <si>
    <t>Espejo Retrovisor Dvr Sensor Y Camara De Reversa Logo Kia</t>
  </si>
  <si>
    <t>7</t>
  </si>
  <si>
    <t>67851198790</t>
  </si>
  <si>
    <t>MLM837761239</t>
  </si>
  <si>
    <t>Espejo Retrovisor Dvr Sensor Camara De Reversa Logo Mustang</t>
  </si>
  <si>
    <t>67850921429</t>
  </si>
  <si>
    <t>MLM837760274</t>
  </si>
  <si>
    <t>Espejo Retrovisor Dvr Sensor Y Camara De Reversa Mini Cooper</t>
  </si>
  <si>
    <t>67852048117</t>
  </si>
  <si>
    <t>MLM837758999</t>
  </si>
  <si>
    <t>Espejo Retrovisor Dvr Sensor Y Camara Reversa Logo Mercedez</t>
  </si>
  <si>
    <t>67851689896</t>
  </si>
  <si>
    <t>MLM837757775</t>
  </si>
  <si>
    <t>Espejo Retrovisor Dvr Sensor Y Camara De Reversa Logo Honda</t>
  </si>
  <si>
    <t>994</t>
  </si>
  <si>
    <t>67850739317</t>
  </si>
  <si>
    <t>MLM837756630</t>
  </si>
  <si>
    <t>Espejo Retrovisor Dvr Sensor Y Camara De Reversa Logo Gmc</t>
  </si>
  <si>
    <t>67850022997</t>
  </si>
  <si>
    <t>MLM837755831</t>
  </si>
  <si>
    <t>Espejo Retrovisor Dvr Sensor Y Camara De Reversa Logo Mazda</t>
  </si>
  <si>
    <t>5</t>
  </si>
  <si>
    <t>67851428182</t>
  </si>
  <si>
    <t>MLM837748477</t>
  </si>
  <si>
    <t>Espejo Retrovisor Dvr Sensor Y Camara De Reversa Logo Dodge</t>
  </si>
  <si>
    <t>67847538008</t>
  </si>
  <si>
    <t>MLM837745770</t>
  </si>
  <si>
    <t>Espejo Retrovisor Dvr Sensor Y Camara De Reversa Logo Fiat</t>
  </si>
  <si>
    <t>67847847500</t>
  </si>
  <si>
    <t>MLM837738650</t>
  </si>
  <si>
    <t>Espejo Retrovisor Dvr Sensor Y Camara Reversa Logo Chrysler</t>
  </si>
  <si>
    <t>67847287900</t>
  </si>
  <si>
    <t>MLM837735309</t>
  </si>
  <si>
    <t>Espejo Retrovisor Dvr Sensor Y Camara Reversa Logo Chevrolet</t>
  </si>
  <si>
    <t>1080</t>
  </si>
  <si>
    <t>67846977391</t>
  </si>
  <si>
    <t>MLM837734798</t>
  </si>
  <si>
    <t>Espejo Retrovisor Dvr Sensor Camara De Reversa Logo Cadillac</t>
  </si>
  <si>
    <t>67846563291</t>
  </si>
  <si>
    <t>MLM837734445</t>
  </si>
  <si>
    <t>Espejo Retrovisor Dvr Sensor Y Camara De Reversa Logo Buik</t>
  </si>
  <si>
    <t>67846349058</t>
  </si>
  <si>
    <t>MLM837733448</t>
  </si>
  <si>
    <t>Espejo Retrovisor Dvr Sensor Y Camara De Reversa Logo Audi</t>
  </si>
  <si>
    <t>67845693675</t>
  </si>
  <si>
    <t>MLM837728025</t>
  </si>
  <si>
    <t>Espejo Retrovisor Dvr Sensor Y Camara De Reversa Logo Bmw</t>
  </si>
  <si>
    <t>67845910616</t>
  </si>
  <si>
    <t>MLM837727165</t>
  </si>
  <si>
    <t>Espejo Retrovisor Dvr Sensor Y Camara De Reversa Logo Acura</t>
  </si>
  <si>
    <t>67845490144</t>
  </si>
  <si>
    <t>MLM837726721</t>
  </si>
  <si>
    <t>Espejo Retrovisor Dvr Sensor Y Camara De Reversa Logo Ford</t>
  </si>
  <si>
    <t>67844956554</t>
  </si>
  <si>
    <t>MLM836112546</t>
  </si>
  <si>
    <t>WO225</t>
  </si>
  <si>
    <t>Camara De Reversa Con Angulo Ajustable Universal Contra Agua</t>
  </si>
  <si>
    <t>MLM827752907</t>
  </si>
  <si>
    <t>SF25</t>
  </si>
  <si>
    <t>Sonoff Domotica 4ch Switch Inteligente Inalambrico Wifi</t>
  </si>
  <si>
    <t>MLM827028916</t>
  </si>
  <si>
    <t>Sonoff Pir2 Sensor De Presencia Seguridad Alexa Google Home</t>
  </si>
  <si>
    <t>Bocinas inteligentes</t>
  </si>
  <si>
    <t>65696037002</t>
  </si>
  <si>
    <t>MLM827016091</t>
  </si>
  <si>
    <t>SF6</t>
  </si>
  <si>
    <t>Sonoff 5v Cerradura Porton Interruptor Temporal Wifi Domotic</t>
  </si>
  <si>
    <t>MLM827011140</t>
  </si>
  <si>
    <t>Enchufe Socket Usb Wifi Inteligente Para Pared Tipo Sonoff</t>
  </si>
  <si>
    <t>65689368297</t>
  </si>
  <si>
    <t>SF26</t>
  </si>
  <si>
    <t>MLM826949978</t>
  </si>
  <si>
    <t>SF13</t>
  </si>
  <si>
    <t xml:space="preserve">Control Remoto Wifi Sonoff Rf </t>
  </si>
  <si>
    <t>Productos electrónicos</t>
  </si>
  <si>
    <t>MLM823885559</t>
  </si>
  <si>
    <t>SF122</t>
  </si>
  <si>
    <t xml:space="preserve"> Control Remoto Para Sonoff Rf Tipo Apagador 2 Botones</t>
  </si>
  <si>
    <t>MLM823884605</t>
  </si>
  <si>
    <t>SF99</t>
  </si>
  <si>
    <t>Control Remoto Para Sonoff Rf Tipo Apagador 1 Boton</t>
  </si>
  <si>
    <t>MLM822908526</t>
  </si>
  <si>
    <t>Filtro Para Cubrebocas  Pm 2.5 Original Carbon Activado 50pz</t>
  </si>
  <si>
    <t>Filtros para cubrebocas</t>
  </si>
  <si>
    <t>64969405141</t>
  </si>
  <si>
    <t>Gris</t>
  </si>
  <si>
    <t>MLM821570396</t>
  </si>
  <si>
    <t>Gps Rastreador Tracker 3g 4g Wifi Transmite Video Audio</t>
  </si>
  <si>
    <t>179557160655</t>
  </si>
  <si>
    <t>T2P</t>
  </si>
  <si>
    <t>MLM821546321</t>
  </si>
  <si>
    <t>SF133</t>
  </si>
  <si>
    <t>Interruptor Tipo Sonoff  Inalambrico Panel De Pared 3 Boton</t>
  </si>
  <si>
    <t>MLM821546203</t>
  </si>
  <si>
    <t>Interruptor Tipo Sonoff  Inalambrico Panel De Pared 2 Boton</t>
  </si>
  <si>
    <t>MLM821545912</t>
  </si>
  <si>
    <t xml:space="preserve">Apagador  Interruptor Rf Touch Wifi Tipo Sonoff  2 Botones </t>
  </si>
  <si>
    <t>64737061999</t>
  </si>
  <si>
    <t>SNX2B</t>
  </si>
  <si>
    <t>BLANCO</t>
  </si>
  <si>
    <t>64737062002</t>
  </si>
  <si>
    <t>SNX2N</t>
  </si>
  <si>
    <t>NEGRO</t>
  </si>
  <si>
    <t>MLM819207661</t>
  </si>
  <si>
    <t>Retrovisor Dvr Mustang Camara Reversa Touch Vision Nocturna</t>
  </si>
  <si>
    <t>MLM819207587</t>
  </si>
  <si>
    <t>Retrovisor Dvr Mitsubishi Camara Reversa Touch Vision Noctur</t>
  </si>
  <si>
    <t>MLM819207031</t>
  </si>
  <si>
    <t>Retrovisor Dvr Bmw Camara Reversa Touch Vision Nocturna</t>
  </si>
  <si>
    <t>MLM819206569</t>
  </si>
  <si>
    <t>Retrovisor Dvr Mini Cooper Camara Reversa Touch Vision Noc</t>
  </si>
  <si>
    <t>MLM819204437</t>
  </si>
  <si>
    <t>Retrovisor Dvr Subaru Camara Reversa Touch Vision Nocturna</t>
  </si>
  <si>
    <t>MLM819204312</t>
  </si>
  <si>
    <t>Retrovisor Dvr Chrysler Camara Reversa Touch Vision Nocturna</t>
  </si>
  <si>
    <t>MLM819204189</t>
  </si>
  <si>
    <t>Retrovisor Dvr Suzuki Camara Reversa Touch Vision Nocturna</t>
  </si>
  <si>
    <t>MLM819203680</t>
  </si>
  <si>
    <t>Retrovisor Dvr Renault Camara Reversa Touch Vision Nocturna</t>
  </si>
  <si>
    <t>MLM819203600</t>
  </si>
  <si>
    <t>Retrovisor Dvr Mazda Camara Reversa Touch Vision Nocturna</t>
  </si>
  <si>
    <t>MLM819203341</t>
  </si>
  <si>
    <t>Retrovisor Dvr Seat Camara Reversa Touch Vision Nocturna</t>
  </si>
  <si>
    <t>MLM819203237</t>
  </si>
  <si>
    <t>Retrovisor Dvr Acura Camara Reversa Touch Vision Nocturna</t>
  </si>
  <si>
    <t>MLM819203011</t>
  </si>
  <si>
    <t>Retrovisor Dvr Dodge Camara Reversa Touch Vision Nocturna</t>
  </si>
  <si>
    <t>MLM819202840</t>
  </si>
  <si>
    <t>Retrovisor Dvr Ford Camara Reversa Touch Vision Nocturna</t>
  </si>
  <si>
    <t>MLM819201366</t>
  </si>
  <si>
    <t>Retrovisor Dvr Audi Camara Reversa Touch Vision Nocturna</t>
  </si>
  <si>
    <t>MLM819200982</t>
  </si>
  <si>
    <t>Retrovisor Dvr Gmc Camara Reversa Touch Vision Nocturna</t>
  </si>
  <si>
    <t>MLM819200154</t>
  </si>
  <si>
    <t>Retrovisor Dvr Honda Camara Reversa Touch Vision Nocturna</t>
  </si>
  <si>
    <t>MLM819199864</t>
  </si>
  <si>
    <t>Retrovisor Dvr Chevrolet Camara Reversa Touch Vision Nocturn</t>
  </si>
  <si>
    <t>MLM819199687</t>
  </si>
  <si>
    <t>Retrovisor Dvr Toyota Camara Reversa Touch Vision Nocturna</t>
  </si>
  <si>
    <t>MLM819198261</t>
  </si>
  <si>
    <t>Retrovisor Dvr Nissan Camara Reversa Touch Vision Nocturna</t>
  </si>
  <si>
    <t>MLM819197801</t>
  </si>
  <si>
    <t>Retrovisor Dvr Jeep Camara Reversa Touch Vision Nocturna</t>
  </si>
  <si>
    <t>MLM819197729</t>
  </si>
  <si>
    <t>Retrovisor Dvr Volkswagen Camara Rev Touch Vision Nocturna</t>
  </si>
  <si>
    <t>MLM819193358</t>
  </si>
  <si>
    <t>Retrovisor Dvr Peugeot Camara Reversa Touch Vision Nocturna</t>
  </si>
  <si>
    <t>MLM816133446</t>
  </si>
  <si>
    <t>HS001</t>
  </si>
  <si>
    <t xml:space="preserve">Portaplaca Con Camara Y Doble Sensor De Reversa + Buzzer </t>
  </si>
  <si>
    <t>MLM816116790</t>
  </si>
  <si>
    <t>WO8NV</t>
  </si>
  <si>
    <t>Camara De Reversa Rca Con 8 Leds Luz Blanca Vision Nocturna</t>
  </si>
  <si>
    <t>MLM816108052</t>
  </si>
  <si>
    <t>Camara Reversa Con 8 Leds Universal Nocturna Contra Agua Rca</t>
  </si>
  <si>
    <t>MLM816100569</t>
  </si>
  <si>
    <t>WOKRN</t>
  </si>
  <si>
    <t xml:space="preserve">Camara De Reversa Curva Rca Metalica Con 8 Leds Interperie </t>
  </si>
  <si>
    <t>MLM816085840</t>
  </si>
  <si>
    <t>WO166</t>
  </si>
  <si>
    <t>Camara De Reversa Rca Universal Vision Nocturna Contra Agua</t>
  </si>
  <si>
    <t>Audio para vehículos</t>
  </si>
  <si>
    <t>MLM815977620</t>
  </si>
  <si>
    <t>Manos Libres P/casco Motocicleta Con Bluetooth V4</t>
  </si>
  <si>
    <t>Monopies y palos de selfie</t>
  </si>
  <si>
    <t>MLM815554452</t>
  </si>
  <si>
    <t>K63G</t>
  </si>
  <si>
    <t>Pantalla Dvr Auto 7 P Android Wifi Gps Camara 1080p Reversa</t>
  </si>
  <si>
    <t>MLM815102048</t>
  </si>
  <si>
    <t>CM46</t>
  </si>
  <si>
    <t>Monitor Bebe Inalambrico Vision Nocturna Microfono Audio</t>
  </si>
  <si>
    <t>Monitores para bebés</t>
  </si>
  <si>
    <t>MLM815096645</t>
  </si>
  <si>
    <t>SC1</t>
  </si>
  <si>
    <t>Detector Escaner Metales Corporal Alta Sensibilidadseguridad</t>
  </si>
  <si>
    <t>MLM812395036</t>
  </si>
  <si>
    <t>Receptor Wifi Inteligente Para Acceso A Puertas Domotica</t>
  </si>
  <si>
    <t>MLM790020958</t>
  </si>
  <si>
    <t>Filtro Para Cubrebocas N99 Pm2.5 Original Carbon Activado</t>
  </si>
  <si>
    <t>4</t>
  </si>
  <si>
    <t>59042409932</t>
  </si>
  <si>
    <t>MLM776251005</t>
  </si>
  <si>
    <t>Cubrebocas Niños Infantil Lavable Ecologico +valvula +filtro</t>
  </si>
  <si>
    <t>Cubrebocas reutilizables</t>
  </si>
  <si>
    <t>55908846632</t>
  </si>
  <si>
    <t>1NIN1</t>
  </si>
  <si>
    <t>62095945941</t>
  </si>
  <si>
    <t>1NINF</t>
  </si>
  <si>
    <t>66386497598</t>
  </si>
  <si>
    <t>MSK7</t>
  </si>
  <si>
    <t>Azul cielo</t>
  </si>
  <si>
    <t>69302722725</t>
  </si>
  <si>
    <t>Azul marino</t>
  </si>
  <si>
    <t>62095945944</t>
  </si>
  <si>
    <t>1NINR</t>
  </si>
  <si>
    <t>Rosa</t>
  </si>
  <si>
    <t>MLM774445737</t>
  </si>
  <si>
    <t>Cubrebocas Valvula Y Filtros Pm2.5 Y N99 Tapaboca Lavable</t>
  </si>
  <si>
    <t>60890977288</t>
  </si>
  <si>
    <t>1VANAZ</t>
  </si>
  <si>
    <t>60890977286</t>
  </si>
  <si>
    <t>1VANAO</t>
  </si>
  <si>
    <t>60890977284</t>
  </si>
  <si>
    <t>1VANGN</t>
  </si>
  <si>
    <t>Guinda</t>
  </si>
  <si>
    <t>55398825073</t>
  </si>
  <si>
    <t>1VAN1</t>
  </si>
  <si>
    <t>60890977282</t>
  </si>
  <si>
    <t>1VANM</t>
  </si>
  <si>
    <t>Melon</t>
  </si>
  <si>
    <t>60005974435</t>
  </si>
  <si>
    <t>CUMEN</t>
  </si>
  <si>
    <t>Dama- negro</t>
  </si>
  <si>
    <t>60890977279</t>
  </si>
  <si>
    <t>1VANGS</t>
  </si>
  <si>
    <t>60890995915</t>
  </si>
  <si>
    <t>1VANRS</t>
  </si>
  <si>
    <t>60890977298</t>
  </si>
  <si>
    <t>1VANLI</t>
  </si>
  <si>
    <t>Lila</t>
  </si>
  <si>
    <t>60890977296</t>
  </si>
  <si>
    <t>1VANRJ</t>
  </si>
  <si>
    <t>60890977294</t>
  </si>
  <si>
    <t>1VANNJ</t>
  </si>
  <si>
    <t>Naranja</t>
  </si>
  <si>
    <t>60890977292</t>
  </si>
  <si>
    <t>1VANV</t>
  </si>
  <si>
    <t>60890977290</t>
  </si>
  <si>
    <t>1VANVO</t>
  </si>
  <si>
    <t>Verde oscuro</t>
  </si>
  <si>
    <t>MLM774243089</t>
  </si>
  <si>
    <t>Filtro N99 Pm2.5 Para Cubrebocas Original Carbon Activado</t>
  </si>
  <si>
    <t>71162870099</t>
  </si>
  <si>
    <t>Blanco 3X1</t>
  </si>
  <si>
    <t>55354597412</t>
  </si>
  <si>
    <t>MLM760959026</t>
  </si>
  <si>
    <t>SF4</t>
  </si>
  <si>
    <t>Sonoff Interruptor 4 Canales 4ch Pro Control Remoto</t>
  </si>
  <si>
    <t>MLM753371051</t>
  </si>
  <si>
    <t>MLM753182103</t>
  </si>
  <si>
    <t xml:space="preserve">Sonoff Rf Bridge 433mhz Itead Amazon Alexa Google Home </t>
  </si>
  <si>
    <t>MLM753142857</t>
  </si>
  <si>
    <t>Sonoff Interruptor Básico Rf 433 Wifi Control Remoto Gratis</t>
  </si>
  <si>
    <t>MLM753123924</t>
  </si>
  <si>
    <t>Gps Relay Relevador Plug&amp;play + Administrador Gratis</t>
  </si>
  <si>
    <t>MLM752828897</t>
  </si>
  <si>
    <t xml:space="preserve">Sonoff Switch Básico Rf 433 Wifi Soporta Control Remoto </t>
  </si>
  <si>
    <t>MLM752766893</t>
  </si>
  <si>
    <t>WOUSP</t>
  </si>
  <si>
    <t>Portaplaca Con Camara De Reversa Incuida Y Vision Nocturna</t>
  </si>
  <si>
    <t>MLM752045279</t>
  </si>
  <si>
    <t>TK8164G</t>
  </si>
  <si>
    <t>Gps Tracker Vehicular Obd Micrófono Y Cuenta Administrativa</t>
  </si>
  <si>
    <t>MLM751814578</t>
  </si>
  <si>
    <t>Autoestereo Mirrorlink 7' Touch Hd Camara Reversa Vision Noc</t>
  </si>
  <si>
    <t>Sistemas multimedia para vehículos</t>
  </si>
  <si>
    <t>49264989741</t>
  </si>
  <si>
    <t>SC6</t>
  </si>
  <si>
    <t>MLM750185233</t>
  </si>
  <si>
    <t>USPLA</t>
  </si>
  <si>
    <t>Lamina Portaplaca Para Camara De Reversa</t>
  </si>
  <si>
    <t>MLM748626876</t>
  </si>
  <si>
    <t>TK9052G</t>
  </si>
  <si>
    <t>Gps Magnetico Bateria 90 Dias Gps Tracker Espia Con Iman</t>
  </si>
  <si>
    <t>MLM748622076</t>
  </si>
  <si>
    <t>MLM748329458</t>
  </si>
  <si>
    <t>Gps Rastreador 3g Obd Hibrido Plug&amp;play Cuenta Adminstrativa</t>
  </si>
  <si>
    <t>179557096199</t>
  </si>
  <si>
    <t>TK100-CA27</t>
  </si>
  <si>
    <t>MLM747024666</t>
  </si>
  <si>
    <t>3032G</t>
  </si>
  <si>
    <t>Gps Tracker Localizador Satelital Paquete 5 Super Promocion</t>
  </si>
  <si>
    <t>MLM747021868</t>
  </si>
  <si>
    <t>Gps Tracker Relay Espia Relevador Paquete De 10 Cuenta Admin</t>
  </si>
  <si>
    <t>MLM747020623</t>
  </si>
  <si>
    <t>Gps Tracker Relay Espia Relevador Paquete De 5 + Cuenta Admi</t>
  </si>
  <si>
    <t>MLM745287960</t>
  </si>
  <si>
    <t>Rastreador Gps + Cuenta Administrativa Gratis De Por Vida</t>
  </si>
  <si>
    <t>MLM745232130</t>
  </si>
  <si>
    <t>Sonoff Interruptor Touch De Pared Wifi De 1 Apagador</t>
  </si>
  <si>
    <t>48080740942</t>
  </si>
  <si>
    <t>SF27B</t>
  </si>
  <si>
    <t>48080740970</t>
  </si>
  <si>
    <t>SF27N</t>
  </si>
  <si>
    <t>MLM744341891</t>
  </si>
  <si>
    <t>Sensor De Reversa Electromagnetico + Cinta Aderible + Buzzer</t>
  </si>
  <si>
    <t>47881974421</t>
  </si>
  <si>
    <t>U301</t>
  </si>
  <si>
    <t>MLM744334860</t>
  </si>
  <si>
    <t>PZ451</t>
  </si>
  <si>
    <t xml:space="preserve">Camara De Reversa Con Sensor Ultrasonico Rca </t>
  </si>
  <si>
    <t>MLM744269040</t>
  </si>
  <si>
    <t>PZ451D</t>
  </si>
  <si>
    <t>Camara De Reversa + Doble Sensor De Estacionamiento Beep</t>
  </si>
  <si>
    <t>MLM742225569</t>
  </si>
  <si>
    <t>Camara De Reversa Para Portaplaca Con Visión Nocturna</t>
  </si>
  <si>
    <t>MLM741763719</t>
  </si>
  <si>
    <t>Rastreador Gps Obd Tracker Con Cuenta Administrativa Gratis</t>
  </si>
  <si>
    <t>MLM741650979</t>
  </si>
  <si>
    <t>Espejo Retrovisor Dvr Camara De Reversa Hd 1080p Touchscreen</t>
  </si>
  <si>
    <t>MLM740194355</t>
  </si>
  <si>
    <t>Gps Relevador 3g Plataforma Gratis De Por Vida Relay Espia</t>
  </si>
  <si>
    <t>MLM739875847</t>
  </si>
  <si>
    <t>Pantalla Camara Interior Frontal Reversa Dvr Personalizadas</t>
  </si>
  <si>
    <t>160</t>
  </si>
  <si>
    <t>46852987498</t>
  </si>
  <si>
    <t>3CSREE</t>
  </si>
  <si>
    <t>Acura</t>
  </si>
  <si>
    <t>46852987501</t>
  </si>
  <si>
    <t>Audi</t>
  </si>
  <si>
    <t>46852987504</t>
  </si>
  <si>
    <t>BMW</t>
  </si>
  <si>
    <t>46852987507</t>
  </si>
  <si>
    <t>Buick</t>
  </si>
  <si>
    <t>46852987510</t>
  </si>
  <si>
    <t>Cadillac</t>
  </si>
  <si>
    <t>46852987513</t>
  </si>
  <si>
    <t>Chevrolet</t>
  </si>
  <si>
    <t>46852987516</t>
  </si>
  <si>
    <t>Chrysler</t>
  </si>
  <si>
    <t>46852987519</t>
  </si>
  <si>
    <t>Dodge</t>
  </si>
  <si>
    <t>46852987523</t>
  </si>
  <si>
    <t>Fiat</t>
  </si>
  <si>
    <t>46852987526</t>
  </si>
  <si>
    <t>Ford</t>
  </si>
  <si>
    <t>46852987529</t>
  </si>
  <si>
    <t>GMC</t>
  </si>
  <si>
    <t>46852987532</t>
  </si>
  <si>
    <t>Honda</t>
  </si>
  <si>
    <t>46852987535</t>
  </si>
  <si>
    <t>Hyundai</t>
  </si>
  <si>
    <t>46852987538</t>
  </si>
  <si>
    <t>Jeep</t>
  </si>
  <si>
    <t>46852987541</t>
  </si>
  <si>
    <t>Kia</t>
  </si>
  <si>
    <t>46852987546</t>
  </si>
  <si>
    <t>Linconl</t>
  </si>
  <si>
    <t>46852987552</t>
  </si>
  <si>
    <t>Mercedes</t>
  </si>
  <si>
    <t>46852987558</t>
  </si>
  <si>
    <t>Mini cooper</t>
  </si>
  <si>
    <t>46852987561</t>
  </si>
  <si>
    <t>Mitsubishi</t>
  </si>
  <si>
    <t>46852987564</t>
  </si>
  <si>
    <t>Mustang</t>
  </si>
  <si>
    <t>46852987567</t>
  </si>
  <si>
    <t>Nissan</t>
  </si>
  <si>
    <t>46852987570</t>
  </si>
  <si>
    <t>Peugeot</t>
  </si>
  <si>
    <t>46852987575</t>
  </si>
  <si>
    <t>Pontiac</t>
  </si>
  <si>
    <t>46852987580</t>
  </si>
  <si>
    <t>Ram</t>
  </si>
  <si>
    <t>46852987585</t>
  </si>
  <si>
    <t>Seat</t>
  </si>
  <si>
    <t>46852987591</t>
  </si>
  <si>
    <t>Suzuki</t>
  </si>
  <si>
    <t>46852987594</t>
  </si>
  <si>
    <t>Toyota</t>
  </si>
  <si>
    <t>46852987597</t>
  </si>
  <si>
    <t>Volkswagen</t>
  </si>
  <si>
    <t>46852987600</t>
  </si>
  <si>
    <t>Volvo</t>
  </si>
  <si>
    <t>MLM739633951</t>
  </si>
  <si>
    <t>179490588385</t>
  </si>
  <si>
    <t>MLM739587131</t>
  </si>
  <si>
    <t>Pantalla 3 Camaras Grabacion Simultanea + Camara De Reversa</t>
  </si>
  <si>
    <t>MLM738027601</t>
  </si>
  <si>
    <t>Gps Tracker Localizador Satelital 3g + Plataforma Gratis</t>
  </si>
  <si>
    <t>MLM738024852</t>
  </si>
  <si>
    <t>Gps Tracker Localizador Satelital Con Microfono + Plataforma</t>
  </si>
  <si>
    <t>MLM3016794052</t>
  </si>
  <si>
    <t>3CMIRR</t>
  </si>
  <si>
    <t>Espejo Retrovisor 10 PuLG Dvr 3 Camaras Starlight 1080p Hd</t>
  </si>
  <si>
    <t>203478576</t>
  </si>
  <si>
    <t>MLM2989871050</t>
  </si>
  <si>
    <t>Funda Soporte Anticaida G S22- S23 Plus</t>
  </si>
  <si>
    <t>40</t>
  </si>
  <si>
    <t>Carcasas y fundas para celulares</t>
  </si>
  <si>
    <t>182341614373</t>
  </si>
  <si>
    <t>S23F2</t>
  </si>
  <si>
    <t>Negro / Lisa</t>
  </si>
  <si>
    <t>182341355457</t>
  </si>
  <si>
    <t>S23F2P</t>
  </si>
  <si>
    <t>Rosa / Lisa</t>
  </si>
  <si>
    <t>182341355459</t>
  </si>
  <si>
    <t>S23F2W</t>
  </si>
  <si>
    <t>Vino / Lisa</t>
  </si>
  <si>
    <t>182341355461</t>
  </si>
  <si>
    <t>S23F2G</t>
  </si>
  <si>
    <t>Lisa / Verde</t>
  </si>
  <si>
    <t>MLM2987357462</t>
  </si>
  <si>
    <t xml:space="preserve">Masaje Portatil Cavitacion 3 En 1 Ultrasonido </t>
  </si>
  <si>
    <t>Masajeadores eléctricos portátiles</t>
  </si>
  <si>
    <t>182327597545</t>
  </si>
  <si>
    <t>MLM2978737534</t>
  </si>
  <si>
    <t xml:space="preserve">Gel Lubricante Estimulante Masculino Oro Al 2x1 </t>
  </si>
  <si>
    <t>49</t>
  </si>
  <si>
    <t>Lubricantes y geles íntimos</t>
  </si>
  <si>
    <t>182286575247</t>
  </si>
  <si>
    <t>TITANGLD</t>
  </si>
  <si>
    <t>Neutro</t>
  </si>
  <si>
    <t>MLM2978703164</t>
  </si>
  <si>
    <t>Gel Lubricante Estimulante Masculino Oro Al 3x2</t>
  </si>
  <si>
    <t>50</t>
  </si>
  <si>
    <t>180192909076</t>
  </si>
  <si>
    <t>MLM2934695826</t>
  </si>
  <si>
    <t>Maceta Colgante Animada Para Exteriores Interiores Jardin</t>
  </si>
  <si>
    <t>Macetas y maceteros para plantas</t>
  </si>
  <si>
    <t>180027074946</t>
  </si>
  <si>
    <t>MSMCT</t>
  </si>
  <si>
    <t>RECTA / Beige</t>
  </si>
  <si>
    <t>180027074948</t>
  </si>
  <si>
    <t>MSMTT</t>
  </si>
  <si>
    <t>Beige / CIRCULAR</t>
  </si>
  <si>
    <t>MLM2926968588</t>
  </si>
  <si>
    <t>Molde Silicon Mickey Y Minnie Mouse, Chocolates Reposteria</t>
  </si>
  <si>
    <t>Moldes para cocina</t>
  </si>
  <si>
    <t>180000538448</t>
  </si>
  <si>
    <t>BMM17</t>
  </si>
  <si>
    <t>MLM2926958888</t>
  </si>
  <si>
    <t>Molde Silicon Toy Story Alien Marciano Nave Reposteria</t>
  </si>
  <si>
    <t>181994431721</t>
  </si>
  <si>
    <t>TOY26</t>
  </si>
  <si>
    <t>MLM2926948762</t>
  </si>
  <si>
    <t>Molde Silicon Luna Y Sol Circulos Jabon Artesanal Resina</t>
  </si>
  <si>
    <t>6</t>
  </si>
  <si>
    <t>180000557046</t>
  </si>
  <si>
    <t>LYS04</t>
  </si>
  <si>
    <t>MLM2925244286</t>
  </si>
  <si>
    <t>Molde Silicon Donitas Mini 48 Donas Gomitas Y Chocolate</t>
  </si>
  <si>
    <t>181981960043</t>
  </si>
  <si>
    <t>DON48</t>
  </si>
  <si>
    <t>MLM2925230362</t>
  </si>
  <si>
    <t>MAG06</t>
  </si>
  <si>
    <t xml:space="preserve">Molde Silicon Circular Margaritas - Jabon, Reposteria </t>
  </si>
  <si>
    <t>Artículos de cocina</t>
  </si>
  <si>
    <t>MLM2925101714</t>
  </si>
  <si>
    <t xml:space="preserve">Molde Silicon Maceta Cemento Hexagonal Para Jabon  </t>
  </si>
  <si>
    <t>179991392044</t>
  </si>
  <si>
    <t>MTH03-VR</t>
  </si>
  <si>
    <t>MLM2925085076</t>
  </si>
  <si>
    <t>Molde Silicon Huellas Perro Huesos Reposteria Chocolate</t>
  </si>
  <si>
    <t>181980902273</t>
  </si>
  <si>
    <t>HUL08</t>
  </si>
  <si>
    <t>MLM2925065662</t>
  </si>
  <si>
    <t>MMC01</t>
  </si>
  <si>
    <t>Molde Silicon Maceta Corazon Minimalista Para Vela</t>
  </si>
  <si>
    <t>MLM2925039204</t>
  </si>
  <si>
    <t xml:space="preserve">Molde Silicon Maceta Hexagonal Para Reposteria </t>
  </si>
  <si>
    <t>179991432854</t>
  </si>
  <si>
    <t>MAH01</t>
  </si>
  <si>
    <t>MLM2925035064</t>
  </si>
  <si>
    <t xml:space="preserve">Molde Silicon Mini Dinosaurios Gelatina Gomitas </t>
  </si>
  <si>
    <t>179991303170</t>
  </si>
  <si>
    <t>DIN48</t>
  </si>
  <si>
    <t>MLM2925031118</t>
  </si>
  <si>
    <t xml:space="preserve">Molde Silicon Rectangulos Barra Jabon Artesanal </t>
  </si>
  <si>
    <t>181980882233</t>
  </si>
  <si>
    <t>REG06</t>
  </si>
  <si>
    <t>MLM2924950086</t>
  </si>
  <si>
    <t xml:space="preserve">Infusor De Té Silicon Buzo Re-utilizable Bebidas </t>
  </si>
  <si>
    <t>Infusores de té</t>
  </si>
  <si>
    <t>181980818699</t>
  </si>
  <si>
    <t>BOS06</t>
  </si>
  <si>
    <t>MLM2922533672</t>
  </si>
  <si>
    <t>s33</t>
  </si>
  <si>
    <t>Retrovisor 2k 3 Camaras Reversa Interna Frontal Infrarrojo</t>
  </si>
  <si>
    <t>MLM2922522844</t>
  </si>
  <si>
    <t>REG20</t>
  </si>
  <si>
    <t>Molde Silicon 20 Rectangulos Tipo Barra Para Chocolate</t>
  </si>
  <si>
    <t>MLM2922457460</t>
  </si>
  <si>
    <t>2 Moldes De Silicon Para Jabón Artesanal Barra + Rectangulos</t>
  </si>
  <si>
    <t>179982113120</t>
  </si>
  <si>
    <t>BAR01</t>
  </si>
  <si>
    <t>MLM2922374540</t>
  </si>
  <si>
    <t xml:space="preserve">Molde Silicon Granos De Cafe - Chocolates Reposteria </t>
  </si>
  <si>
    <t>181966405751</t>
  </si>
  <si>
    <t>GCF55</t>
  </si>
  <si>
    <t>Café</t>
  </si>
  <si>
    <t>MLM2922365186</t>
  </si>
  <si>
    <t>Molde Silicon Rosca Dona - Para Gelatina Pastel Horno</t>
  </si>
  <si>
    <t>179981954094</t>
  </si>
  <si>
    <t>RGL01</t>
  </si>
  <si>
    <t>Celeste</t>
  </si>
  <si>
    <t>MLM2922337792</t>
  </si>
  <si>
    <t>MAF04</t>
  </si>
  <si>
    <t>Molde Silicon Mariposa Flores - Jabon Artesanal, Velas</t>
  </si>
  <si>
    <t>MLM2922333348</t>
  </si>
  <si>
    <t>EMO28</t>
  </si>
  <si>
    <t>Molde Silicon Emoticones Caritas - Para Reposteria Chocolate</t>
  </si>
  <si>
    <t>MLM2922318600</t>
  </si>
  <si>
    <t>FLO06</t>
  </si>
  <si>
    <t>Molde Silicon Flores - Tulipan - Margarita - Crisantemo</t>
  </si>
  <si>
    <t>MLM2922296066</t>
  </si>
  <si>
    <t>DIN12</t>
  </si>
  <si>
    <t>Molde Silicon Dinosaurios - Reposteria Chocolate</t>
  </si>
  <si>
    <t>MLM2916006388</t>
  </si>
  <si>
    <t xml:space="preserve">Gel Lubricante Agrandador Estimulante </t>
  </si>
  <si>
    <t>20</t>
  </si>
  <si>
    <t>181937252757</t>
  </si>
  <si>
    <t>TITANBLK</t>
  </si>
  <si>
    <t>Sin sabor</t>
  </si>
  <si>
    <t>MLM2893677176</t>
  </si>
  <si>
    <t>Funda Case Para Galaxy Buds2 Galaxy Pro Jiggly Poquemon</t>
  </si>
  <si>
    <t>181814978683</t>
  </si>
  <si>
    <t>MSBS2</t>
  </si>
  <si>
    <t>Rosa / Jiggly</t>
  </si>
  <si>
    <t>MLM2893615622</t>
  </si>
  <si>
    <t>Correa Antipérdida Audífonos Para Samsung Galaxy Buds 2pro</t>
  </si>
  <si>
    <t>4580.1</t>
  </si>
  <si>
    <t>Audífonos</t>
  </si>
  <si>
    <t>181814519867</t>
  </si>
  <si>
    <t>NO / Blanco</t>
  </si>
  <si>
    <t>181814854621</t>
  </si>
  <si>
    <t>NO / Violeta</t>
  </si>
  <si>
    <t>181814519869</t>
  </si>
  <si>
    <t>Negro / NO</t>
  </si>
  <si>
    <t>MLM2892878724</t>
  </si>
  <si>
    <t xml:space="preserve">Funda Para iPhone Carcasa Celular Case Corazon Diamantes </t>
  </si>
  <si>
    <t>181813323029</t>
  </si>
  <si>
    <t>msi2p</t>
  </si>
  <si>
    <t>Negro / Corazón diamante</t>
  </si>
  <si>
    <t>MLM2876014184</t>
  </si>
  <si>
    <t xml:space="preserve">Retrovisor Dvr Touchscreen 2k Gps + Camara De Reversa V/n </t>
  </si>
  <si>
    <t>MLM2805526918</t>
  </si>
  <si>
    <t>TK202A</t>
  </si>
  <si>
    <t>Gps Inalambrico 20 Dias De Pila Plataforma Gratis D Por Vida</t>
  </si>
  <si>
    <t>MLM2796939324</t>
  </si>
  <si>
    <t>12 Gps Rastreador Tracker 3g 4g Wifi Transmite Video</t>
  </si>
  <si>
    <t>179621165206</t>
  </si>
  <si>
    <t>MLM2341387950</t>
  </si>
  <si>
    <t>Gel Estimulante Masculino Agrandador + Anillos</t>
  </si>
  <si>
    <t>178233786708</t>
  </si>
  <si>
    <t>MLM2334491934</t>
  </si>
  <si>
    <t>MSADM</t>
  </si>
  <si>
    <t>Vibrador Estimulante P/pene Punto G  Anillo + Gel Agrandador</t>
  </si>
  <si>
    <t>Vibradores</t>
  </si>
  <si>
    <t>MLM2319094600</t>
  </si>
  <si>
    <t>Copa Menstrual Colores Antiderrapante = Mayoreo 100 Piezas =</t>
  </si>
  <si>
    <t>Copas y discos menstruales</t>
  </si>
  <si>
    <t>178954634483</t>
  </si>
  <si>
    <t>COW12</t>
  </si>
  <si>
    <t>50 copas S y 50 copas L</t>
  </si>
  <si>
    <t>MLM2305047786</t>
  </si>
  <si>
    <t>tk1004g</t>
  </si>
  <si>
    <t>10 Gps Rastreador 4g Para Auto + Cuenta Administrativa</t>
  </si>
  <si>
    <t>MLM2289241476</t>
  </si>
  <si>
    <t>Faja Body Levanta Pompas Moldeadora Control Abdomen Reductor</t>
  </si>
  <si>
    <t>Fajas reductoras</t>
  </si>
  <si>
    <t>178063680380</t>
  </si>
  <si>
    <t>MSFCM</t>
  </si>
  <si>
    <t>Negro / S</t>
  </si>
  <si>
    <t>MLM2045674069</t>
  </si>
  <si>
    <t>Apagador 2 Botones Smartlife Tuya Wifi Blanco Sin Neutro</t>
  </si>
  <si>
    <t>182352472031</t>
  </si>
  <si>
    <t>LSRE2</t>
  </si>
  <si>
    <t>12V / 5 A / Blanco</t>
  </si>
  <si>
    <t>MLM2031276337</t>
  </si>
  <si>
    <t>Molde De Silicon Mini Gemas 3d Diamantes Joyas Reposteria</t>
  </si>
  <si>
    <t>180000454186</t>
  </si>
  <si>
    <t>GEM36</t>
  </si>
  <si>
    <t>MLM2031210799</t>
  </si>
  <si>
    <t>ARO04</t>
  </si>
  <si>
    <t>Molde Silicon Ovalado Ovalo Arbol - Jabon Reposteria Velas</t>
  </si>
  <si>
    <t>MLM2031200351</t>
  </si>
  <si>
    <t>Molde Silicon Jabon Reposteria Resina Cuadrado Cuadrados</t>
  </si>
  <si>
    <t>181994338309</t>
  </si>
  <si>
    <t>CUA09</t>
  </si>
  <si>
    <t>MLM2030550485</t>
  </si>
  <si>
    <t>CSTCA</t>
  </si>
  <si>
    <t>Tiras Led 55 Cm Luz Niebla Drl Universal Impermeable Par</t>
  </si>
  <si>
    <t>MLM2030471315</t>
  </si>
  <si>
    <t xml:space="preserve">Molde Silicon Para Jabon Velas Resposteria  Animales </t>
  </si>
  <si>
    <t>181980766807</t>
  </si>
  <si>
    <t>MLM2030447053</t>
  </si>
  <si>
    <t>Molde Silicon Cupula Prisma Para Reposteria Jabon</t>
  </si>
  <si>
    <t>179991166958</t>
  </si>
  <si>
    <t>CMI06</t>
  </si>
  <si>
    <t>MLM2030063381</t>
  </si>
  <si>
    <t>Lentes De Contacto Ojos Grandes Pupilentes Iris De Muñeca</t>
  </si>
  <si>
    <t>27</t>
  </si>
  <si>
    <t>Lentes de contacto sin graduación</t>
  </si>
  <si>
    <t>179982313604</t>
  </si>
  <si>
    <t>KGLA</t>
  </si>
  <si>
    <t>179982313606</t>
  </si>
  <si>
    <t>KGLG</t>
  </si>
  <si>
    <t>179982313608</t>
  </si>
  <si>
    <t>KGLC</t>
  </si>
  <si>
    <t>Chocolate</t>
  </si>
  <si>
    <t>MLM2030039233</t>
  </si>
  <si>
    <t xml:space="preserve">Molde Silicon Panditas + Gotero Gomitas </t>
  </si>
  <si>
    <t>181967428243</t>
  </si>
  <si>
    <t>PAD20</t>
  </si>
  <si>
    <t>MLM2030009157</t>
  </si>
  <si>
    <t>Cartera Sanrio De Hello Kitty Calidad Y Estilo</t>
  </si>
  <si>
    <t>16</t>
  </si>
  <si>
    <t>Carteras y monederos</t>
  </si>
  <si>
    <t>181967158933</t>
  </si>
  <si>
    <t>KGCH2</t>
  </si>
  <si>
    <t>Rosa / Moños</t>
  </si>
  <si>
    <t>181967158935</t>
  </si>
  <si>
    <t>KGCH1</t>
  </si>
  <si>
    <t>Puntitos / Blanco</t>
  </si>
  <si>
    <t>MLM2029970753</t>
  </si>
  <si>
    <t>SOR04</t>
  </si>
  <si>
    <t>Molde Silicon Stitch 4 - Jabon, Para Reposteria Y Gelatinas</t>
  </si>
  <si>
    <t>MLM2029947713</t>
  </si>
  <si>
    <t>OVR06</t>
  </si>
  <si>
    <t>Molde Silicon Ovalos Redondeados - Para Reposteria Jabon</t>
  </si>
  <si>
    <t>MLM2029930967</t>
  </si>
  <si>
    <t xml:space="preserve">Molde Silicon Rosca Espiral Para Gelatina Pastel </t>
  </si>
  <si>
    <t>179981996212</t>
  </si>
  <si>
    <t>RES01</t>
  </si>
  <si>
    <t>MLM2029927359</t>
  </si>
  <si>
    <t>Molde De Silicon Para Paletas De Hielo Mini Magnum Mini</t>
  </si>
  <si>
    <t>181966816111</t>
  </si>
  <si>
    <t>MNG04</t>
  </si>
  <si>
    <t>MLM2029887425</t>
  </si>
  <si>
    <t>ANM08</t>
  </si>
  <si>
    <t>Molde De Silicon Animales Marinos - Para Reposteria Chocolat</t>
  </si>
  <si>
    <t>MLM2029861099</t>
  </si>
  <si>
    <t>CIR15</t>
  </si>
  <si>
    <t xml:space="preserve">Molde Silicon Circulo Chico - Para Reposteria Jabon </t>
  </si>
  <si>
    <t>MLM2026207149</t>
  </si>
  <si>
    <t>Otg Adaptador Tipo C A Micro Sd De Usb 3.1 Lector Tarjetas</t>
  </si>
  <si>
    <t>Lectores de memorias</t>
  </si>
  <si>
    <t>181872442311</t>
  </si>
  <si>
    <t>TYC1</t>
  </si>
  <si>
    <t>MLM2023764877</t>
  </si>
  <si>
    <t>Funda Case Para Galaxy Buds2 Galaxy Pro Marmoleado</t>
  </si>
  <si>
    <t>181815376425</t>
  </si>
  <si>
    <t>MSBS3</t>
  </si>
  <si>
    <t>Mármol / Lavanda</t>
  </si>
  <si>
    <t>MLM2009003065</t>
  </si>
  <si>
    <t>KSD75</t>
  </si>
  <si>
    <t>Tarja De Acero Inoxidable Onof Fregadero Cocina Inteligente Color Negro</t>
  </si>
  <si>
    <t>Envíos gratis por mi cuenta</t>
  </si>
  <si>
    <t>Tarjas de cocina</t>
  </si>
  <si>
    <t>MLM2008481740</t>
  </si>
  <si>
    <t xml:space="preserve">Aretes De Mariposa Desiguales Incrustaciones De Zirconia </t>
  </si>
  <si>
    <t>Aretes</t>
  </si>
  <si>
    <t>177533976789</t>
  </si>
  <si>
    <t>MSAR5</t>
  </si>
  <si>
    <t>MLM2008472674</t>
  </si>
  <si>
    <t xml:space="preserve">Aretes De Conejito Y Zanahoria Con Zirconia Incrustada  </t>
  </si>
  <si>
    <t>177305973412</t>
  </si>
  <si>
    <t>MSAN3</t>
  </si>
  <si>
    <t>MLM2003465493</t>
  </si>
  <si>
    <t>12 Equipos Gps Rastreador Tracker 3g 4g Wifi Transmit Video</t>
  </si>
  <si>
    <t>181350882569</t>
  </si>
  <si>
    <t>MLM1989516691</t>
  </si>
  <si>
    <t>Equipo Transmisor Receptor Vídeo + Camara Doble Sensor Rca</t>
  </si>
  <si>
    <t>MLM1982163287</t>
  </si>
  <si>
    <t>Masajeador Corporal De Cavitación Ultrasónica 3 En 1</t>
  </si>
  <si>
    <t>Aparatos de radiofrecuencia</t>
  </si>
  <si>
    <t>MLM1976047192</t>
  </si>
  <si>
    <t>Aretes Cola De Sirena Con Cadena Incrustaciones De Zirconi</t>
  </si>
  <si>
    <t>177258309208</t>
  </si>
  <si>
    <t>MSAR3</t>
  </si>
  <si>
    <t>MLM1956793943</t>
  </si>
  <si>
    <t xml:space="preserve">Espejo Retrovisor Dvr Sensor Y Camara De Reversa Con Sensor </t>
  </si>
  <si>
    <t>178868448944</t>
  </si>
  <si>
    <t>MLM1924327695</t>
  </si>
  <si>
    <t>Interruptor Tipo Sonoff De Pared 3 Botones + 3 Sonoff Rf</t>
  </si>
  <si>
    <t>MLM1919657487</t>
  </si>
  <si>
    <t>Copa Menstrual Colores Antiderrapante = Mayoreo 150 Piezas =</t>
  </si>
  <si>
    <t>MLM1919570025</t>
  </si>
  <si>
    <t>Gel Lubricante Agrandador Masculino + Boca Del Placer</t>
  </si>
  <si>
    <t>Masturbadores masculinos</t>
  </si>
  <si>
    <t>178232941244</t>
  </si>
  <si>
    <t>ATJSPH</t>
  </si>
  <si>
    <t>Boca</t>
  </si>
  <si>
    <t>MLM1919569495</t>
  </si>
  <si>
    <t>Gel Estimulante Lubricant Agrandador + Condones Texturizados</t>
  </si>
  <si>
    <t>Juguetes y artículos sexuales</t>
  </si>
  <si>
    <t>MLM1912819371</t>
  </si>
  <si>
    <t>TK1004g-CA27</t>
  </si>
  <si>
    <t>10 Gps Rastreadores 4g Obd Auto Hibrido + Cuenta Administrat</t>
  </si>
  <si>
    <t>MLM1912238697</t>
  </si>
  <si>
    <t>CHAROLA</t>
  </si>
  <si>
    <t>Charola Porta Sim Modelo 206</t>
  </si>
  <si>
    <t>Bandejas para tarjeta SIM</t>
  </si>
  <si>
    <t>MLM1906098157</t>
  </si>
  <si>
    <t>Par Correctores De Juanete De Dedo Y Protectores.</t>
  </si>
  <si>
    <t>Correctores de juanetes</t>
  </si>
  <si>
    <t>177986110508</t>
  </si>
  <si>
    <t>MSCDD</t>
  </si>
  <si>
    <t>Nude</t>
  </si>
  <si>
    <t>MLM1868708129</t>
  </si>
  <si>
    <t xml:space="preserve">Arracadas Con Circones Incrustados Doradas  </t>
  </si>
  <si>
    <t>177244145222</t>
  </si>
  <si>
    <t>MSART</t>
  </si>
  <si>
    <t>MLM1868591573</t>
  </si>
  <si>
    <t xml:space="preserve">Brazalete Circonia Tipo Diamante Pulsera Ajustable </t>
  </si>
  <si>
    <t>Pulseras y tobilleras</t>
  </si>
  <si>
    <t>179382445399</t>
  </si>
  <si>
    <t>MSPUZ</t>
  </si>
  <si>
    <t>14 cm / Rosa</t>
  </si>
  <si>
    <t>MLM1834315803</t>
  </si>
  <si>
    <t>TK1004G-CA27</t>
  </si>
  <si>
    <t>Gps Rastreador 4g Obd Auto Camion Hibrido +plataforma</t>
  </si>
  <si>
    <t>MLM1834298145</t>
  </si>
  <si>
    <t>TK1004G</t>
  </si>
  <si>
    <t>Gps Rastreador 4g Para Auto Camion + Plataforma Gratis</t>
  </si>
  <si>
    <t>MLM1744310130</t>
  </si>
  <si>
    <t>1CHAP</t>
  </si>
  <si>
    <t>Marco Para Placa Vehicular Giratorio Seguridad Acero</t>
  </si>
  <si>
    <t>Porta matrículas para vehículos</t>
  </si>
  <si>
    <t>MLM1742973923</t>
  </si>
  <si>
    <t>2CHAP</t>
  </si>
  <si>
    <t>Marco Para Placa Vehicular Giratorio 2 Placas Acero</t>
  </si>
  <si>
    <t>MLM1730268000</t>
  </si>
  <si>
    <t>MSCPU</t>
  </si>
  <si>
    <t>Figura Accion Transformer Automovil  Unicornio Rosa</t>
  </si>
  <si>
    <t>Figuras de acción</t>
  </si>
  <si>
    <t>MLM1730251112</t>
  </si>
  <si>
    <t>Figura Accion Transformer Automovil  Unicornio Azul</t>
  </si>
  <si>
    <t>MLM1617920155</t>
  </si>
  <si>
    <t>Cepillo Para Perro Y Gato Deslanador Autolimpiante</t>
  </si>
  <si>
    <t>Cepillos para mascotas</t>
  </si>
  <si>
    <t>175774535820</t>
  </si>
  <si>
    <t>LPQITR</t>
  </si>
  <si>
    <t>175774535821</t>
  </si>
  <si>
    <t>LPQIT</t>
  </si>
  <si>
    <t>MLM1588829946</t>
  </si>
  <si>
    <t>MLM1582352859</t>
  </si>
  <si>
    <t>Control Remoto Para Sonoff Rf + Apagador 1 Boton</t>
  </si>
  <si>
    <t>MLM1571319533</t>
  </si>
  <si>
    <t>LPRIZ</t>
  </si>
  <si>
    <t>Rizador De Pestañas Electrico Usb 3 Modos Diferentes</t>
  </si>
  <si>
    <t>Rizadores de pestañas</t>
  </si>
  <si>
    <t>MLM1571314020</t>
  </si>
  <si>
    <t>Calentador Taza Bebidas Electronico Usb Hogar Oficina</t>
  </si>
  <si>
    <t>Calentadores USB</t>
  </si>
  <si>
    <t>175590035711</t>
  </si>
  <si>
    <t>LUATPR</t>
  </si>
  <si>
    <t>175590035710</t>
  </si>
  <si>
    <t>LUATPV</t>
  </si>
  <si>
    <t>MLM1560842823</t>
  </si>
  <si>
    <t>Sonoff Interruptor 4 Canales 4ch Pro + 9 Controles Remoto</t>
  </si>
  <si>
    <t>MLM1559594876</t>
  </si>
  <si>
    <t>12V6A</t>
  </si>
  <si>
    <t>Cargador Adaptador Universal 12v - 6a</t>
  </si>
  <si>
    <t>Cargadores para laptops</t>
  </si>
  <si>
    <t>MLM1548288679</t>
  </si>
  <si>
    <t>2plat</t>
  </si>
  <si>
    <t>Marco Portaplacas A Control Remoto 2 Piezas</t>
  </si>
  <si>
    <t>MLM1544996993</t>
  </si>
  <si>
    <t>pz459</t>
  </si>
  <si>
    <t xml:space="preserve">Camara De Reversa Starlight + Lamina Porta Placa </t>
  </si>
  <si>
    <t>MLM1525175297</t>
  </si>
  <si>
    <t>1PLAT</t>
  </si>
  <si>
    <t>Marco Portaplaca A Control Remoto</t>
  </si>
  <si>
    <t>MLM1516456507</t>
  </si>
  <si>
    <t>Lampara Led 176/216  + Bateria Recargable +  Cargador</t>
  </si>
  <si>
    <t>Iluminación continua</t>
  </si>
  <si>
    <t>175354249036</t>
  </si>
  <si>
    <t>PH2</t>
  </si>
  <si>
    <t>MLM1510529896</t>
  </si>
  <si>
    <t xml:space="preserve">Lampara Led De Osito Mesa Kawaii </t>
  </si>
  <si>
    <t>Lámparas de mesa y escritorio</t>
  </si>
  <si>
    <t>175312231287</t>
  </si>
  <si>
    <t>KGLEA</t>
  </si>
  <si>
    <t>175312231288</t>
  </si>
  <si>
    <t>KGLEV</t>
  </si>
  <si>
    <t>175312231289</t>
  </si>
  <si>
    <t>KGLEM</t>
  </si>
  <si>
    <t>MLM1491013525</t>
  </si>
  <si>
    <t>Vibrador Estimulador Tipo Pinza Para Pezones Clitoris</t>
  </si>
  <si>
    <t>Pinzas para pezones</t>
  </si>
  <si>
    <t>175137502733</t>
  </si>
  <si>
    <t>MSMDS</t>
  </si>
  <si>
    <t>MLM1488096659</t>
  </si>
  <si>
    <t>Limpiador De Brochas  Maquillaje Electronico</t>
  </si>
  <si>
    <t>Limpiadores texturizados para brochas de maquillaje</t>
  </si>
  <si>
    <t>175109650884</t>
  </si>
  <si>
    <t>LPBRC</t>
  </si>
  <si>
    <t>MLM1486837737</t>
  </si>
  <si>
    <t>Vibrador Estimulante Para Pene Punto G Tipo Anillo 7 Modos</t>
  </si>
  <si>
    <t>MLM1486197055</t>
  </si>
  <si>
    <t>Masajeador Estimulador Punto G Silicona Para Vibrador</t>
  </si>
  <si>
    <t>175089328737</t>
  </si>
  <si>
    <t>MSCMV</t>
  </si>
  <si>
    <t>Flor</t>
  </si>
  <si>
    <t>175089328738</t>
  </si>
  <si>
    <t>Bola</t>
  </si>
  <si>
    <t>175089328739</t>
  </si>
  <si>
    <t>Cepillo</t>
  </si>
  <si>
    <t>175089328740</t>
  </si>
  <si>
    <t>Conejo</t>
  </si>
  <si>
    <t>175089328741</t>
  </si>
  <si>
    <t>Big Dog</t>
  </si>
  <si>
    <t>MLM1486025137</t>
  </si>
  <si>
    <t>MSMDP</t>
  </si>
  <si>
    <t>Dildo Vibrador Con Anillo En El Pene + Estimulador Punto G</t>
  </si>
  <si>
    <t>MLM1479763170</t>
  </si>
  <si>
    <t xml:space="preserve">Camara De Reversa Universal Rca 360° Full Hd Impermeable  </t>
  </si>
  <si>
    <t>MLM1479761712</t>
  </si>
  <si>
    <t>SC11</t>
  </si>
  <si>
    <t xml:space="preserve">Pantalla Monitor Dvr Lcd 3 PuLG Para Moto Mas 2 Camaras </t>
  </si>
  <si>
    <t>Accesorios para motos</t>
  </si>
  <si>
    <t>MLM1479756104</t>
  </si>
  <si>
    <t>Interruptor Sonoff 4 Canales 4ch Pro + Control Remoto</t>
  </si>
  <si>
    <t>MLM1479644750</t>
  </si>
  <si>
    <t>Gps Relevador 3g Tracker Automovil Camion Chip Gratis</t>
  </si>
  <si>
    <t>MLM1479638414</t>
  </si>
  <si>
    <t>Sonoff Interruptor 4 Canales 4ch Pro + 6 Controles Remoto</t>
  </si>
  <si>
    <t>MLM1475107962</t>
  </si>
  <si>
    <t>59CAM</t>
  </si>
  <si>
    <t>Correa Para Hombro Seguridad Camara Fotografica Nylon</t>
  </si>
  <si>
    <t>Correas para cámaras</t>
  </si>
  <si>
    <t>MLM1475082573</t>
  </si>
  <si>
    <t>MSPLA</t>
  </si>
  <si>
    <t>Estimulador Dilatador Sexual Plug Anal Silicon 3 Tamaños</t>
  </si>
  <si>
    <t>25343.22</t>
  </si>
  <si>
    <t>Plugs anales</t>
  </si>
  <si>
    <t>MLM1467296977</t>
  </si>
  <si>
    <t>AMAAA</t>
  </si>
  <si>
    <t>Dado Universal  1/4 A 3/4 Gator Grip Acero Inoxidable</t>
  </si>
  <si>
    <t>Boquillas para herramientas</t>
  </si>
  <si>
    <t>MLM1467066144</t>
  </si>
  <si>
    <t xml:space="preserve">Enchufe Apagador Wifi Domotica Smartlife Touch 3 Botones </t>
  </si>
  <si>
    <t>174890949526</t>
  </si>
  <si>
    <t>174890949525</t>
  </si>
  <si>
    <t>MLM1453677619</t>
  </si>
  <si>
    <t>Gps 4g Audio Video 2 Camaras + Plataforma Gratis + Regalos</t>
  </si>
  <si>
    <t>178549669392</t>
  </si>
  <si>
    <t>MLM1443885786</t>
  </si>
  <si>
    <t>Espejo Retrovisor Dvr Sensor- Camara De Reversa Logo Peugeot</t>
  </si>
  <si>
    <t>MLM1443874598</t>
  </si>
  <si>
    <t>SM4</t>
  </si>
  <si>
    <t>Interruptor Touch Smart Life 4 Apagadores Wifi Domotica</t>
  </si>
  <si>
    <t>MLM1419009784</t>
  </si>
  <si>
    <t>Par Flechas Led Direccionales Para Espejo Automovil 2 Pz</t>
  </si>
  <si>
    <t>11</t>
  </si>
  <si>
    <t>Refacciones de línea liviana</t>
  </si>
  <si>
    <t>174489634004</t>
  </si>
  <si>
    <t>LDFEAM</t>
  </si>
  <si>
    <t>AMBAR</t>
  </si>
  <si>
    <t>174489634005</t>
  </si>
  <si>
    <t>LDFER</t>
  </si>
  <si>
    <t>ROJO</t>
  </si>
  <si>
    <t>174489634006</t>
  </si>
  <si>
    <t>LDFEB</t>
  </si>
  <si>
    <t>BLANCA</t>
  </si>
  <si>
    <t>174489634007</t>
  </si>
  <si>
    <t>LDFEA</t>
  </si>
  <si>
    <t>AZUL</t>
  </si>
  <si>
    <t>MLM1411521127</t>
  </si>
  <si>
    <t>RGEN4</t>
  </si>
  <si>
    <t>Relevador Relay 12 V Automotriz Con Soporte 4 Patas</t>
  </si>
  <si>
    <t>Módulos de encendido para vehículos</t>
  </si>
  <si>
    <t>MLM1409023901</t>
  </si>
  <si>
    <t>Pantalla Monitor Para Camara Reversa Con Soporte P/ Tablero</t>
  </si>
  <si>
    <t>Pantallas para vehículos</t>
  </si>
  <si>
    <t>174426328220</t>
  </si>
  <si>
    <t>MLM1403136045</t>
  </si>
  <si>
    <t>Tira Luces Led Wifi Musical 5m Cortable Control App Ewelink</t>
  </si>
  <si>
    <t>Tiras de LED</t>
  </si>
  <si>
    <t>174391030774</t>
  </si>
  <si>
    <t>LESO</t>
  </si>
  <si>
    <t>Colores</t>
  </si>
  <si>
    <t>MLM1403112595</t>
  </si>
  <si>
    <t>Gps Tracker 4g Localizador Satelital Corta Corriente Geo</t>
  </si>
  <si>
    <t>MLM1402592386</t>
  </si>
  <si>
    <t>SPAW</t>
  </si>
  <si>
    <t>Vaporizador Spa Limpieza Profunda Sauna Abre Poros</t>
  </si>
  <si>
    <t>Vaporizadores faciales eléctricos</t>
  </si>
  <si>
    <t>MLM1400834412</t>
  </si>
  <si>
    <t>Video Portero Timbre Intercomunicador  Con Pantalla  7 PuLG</t>
  </si>
  <si>
    <t>Interfonos eléctricos</t>
  </si>
  <si>
    <t>174374729052</t>
  </si>
  <si>
    <t>LSKP6</t>
  </si>
  <si>
    <t>MLM1400068472</t>
  </si>
  <si>
    <t>Switch On/off Sonoff Rf Wifi 10amp + 2 Controles</t>
  </si>
  <si>
    <t>MLM1370388583</t>
  </si>
  <si>
    <t>Pantalla 3 Camaras Grabacion Simultanea Camara De Reversa 30</t>
  </si>
  <si>
    <t>MLM1368313081</t>
  </si>
  <si>
    <t>LSAH2</t>
  </si>
  <si>
    <t>Chalupa Para  Apagadores Inteligentes Sonoff Smartlife Wii</t>
  </si>
  <si>
    <t>MLM1367427228</t>
  </si>
  <si>
    <t>Copa Menstrual Segura Suave Reusable Economica 10 Piezas</t>
  </si>
  <si>
    <t>28</t>
  </si>
  <si>
    <t>175004932869</t>
  </si>
  <si>
    <t>COW10</t>
  </si>
  <si>
    <t>Todas L colores al azar</t>
  </si>
  <si>
    <t>175004932870</t>
  </si>
  <si>
    <t>COW00</t>
  </si>
  <si>
    <t>Todas S colores al azar</t>
  </si>
  <si>
    <t>175004932871</t>
  </si>
  <si>
    <t>5 S y 5 L colores al azar</t>
  </si>
  <si>
    <t>MLM1364415615</t>
  </si>
  <si>
    <t>H60C</t>
  </si>
  <si>
    <t>Camara Para Retrovisor Marca Kobax Pantalla Completa 170g</t>
  </si>
  <si>
    <t>MLM1363582602</t>
  </si>
  <si>
    <t>Copa Menstrual Segura Y Suave Reusable Economica</t>
  </si>
  <si>
    <t>44</t>
  </si>
  <si>
    <t>174079733882</t>
  </si>
  <si>
    <t>COW13</t>
  </si>
  <si>
    <t>L rosa</t>
  </si>
  <si>
    <t>174079733884</t>
  </si>
  <si>
    <t>COW08</t>
  </si>
  <si>
    <t>L blanco</t>
  </si>
  <si>
    <t>174079733885</t>
  </si>
  <si>
    <t>COW01</t>
  </si>
  <si>
    <t>S blanco</t>
  </si>
  <si>
    <t>174079733883</t>
  </si>
  <si>
    <t>S rosa</t>
  </si>
  <si>
    <t>174079733886</t>
  </si>
  <si>
    <t>COW11</t>
  </si>
  <si>
    <t>L azul</t>
  </si>
  <si>
    <t>174079733887</t>
  </si>
  <si>
    <t>COW07</t>
  </si>
  <si>
    <t>S azul</t>
  </si>
  <si>
    <t>174079733888</t>
  </si>
  <si>
    <t>L morado</t>
  </si>
  <si>
    <t>174079733889</t>
  </si>
  <si>
    <t>COW09</t>
  </si>
  <si>
    <t>S morado</t>
  </si>
  <si>
    <t>MLM1363553389</t>
  </si>
  <si>
    <t>LAZ00</t>
  </si>
  <si>
    <t>Corrector De Escritura Para Niños Lapiz Pluma</t>
  </si>
  <si>
    <t>Lápices</t>
  </si>
  <si>
    <t>MLM1357705838</t>
  </si>
  <si>
    <t>MIR2K</t>
  </si>
  <si>
    <t>Espejo Retrovisor Dvr 2k Pantalla 10' + Camara De Reversa Hd</t>
  </si>
  <si>
    <t>MLM1357694200</t>
  </si>
  <si>
    <t>BAL2</t>
  </si>
  <si>
    <t>Baluns Transceptores Hd Cctv 4 Canales</t>
  </si>
  <si>
    <t>MLM1357640420</t>
  </si>
  <si>
    <t>MCAS</t>
  </si>
  <si>
    <t>Multi Contacto Regulador Inteligente Smart Wifi Puertos Usb</t>
  </si>
  <si>
    <t>Multicontactos</t>
  </si>
  <si>
    <t>MLM1357367081</t>
  </si>
  <si>
    <t>Audifonos Bluetooth Manoslibres Smartwatch Banda Inteligente</t>
  </si>
  <si>
    <t>Smartwatches</t>
  </si>
  <si>
    <t>174026806740</t>
  </si>
  <si>
    <t>Y3PL</t>
  </si>
  <si>
    <t>MLM1357365569</t>
  </si>
  <si>
    <t>Mouse Pad Alfombrilla 3d Huella Garra Gato Ergonomico</t>
  </si>
  <si>
    <t>Mouse pads</t>
  </si>
  <si>
    <t>174026559482</t>
  </si>
  <si>
    <t>LPMOUR</t>
  </si>
  <si>
    <t>174026559481</t>
  </si>
  <si>
    <t>LPMOU</t>
  </si>
  <si>
    <t>MLM1353201005</t>
  </si>
  <si>
    <t>DR10</t>
  </si>
  <si>
    <t>Pulpo Sujetador Cautin Estacion De Soldar</t>
  </si>
  <si>
    <t>Soldadores de estaño eléctricos</t>
  </si>
  <si>
    <t>MLM1338478048</t>
  </si>
  <si>
    <t>Pantalla 3 Camaras Con Grabadora Y Camara Reversa + Gps Obd</t>
  </si>
  <si>
    <t>MLM1338082242</t>
  </si>
  <si>
    <t>CAU170</t>
  </si>
  <si>
    <t>Camara De Reversa  Angulo Ajustable Universal Rca °170</t>
  </si>
  <si>
    <t>MLM1337827406</t>
  </si>
  <si>
    <t>Sonoff Porton Cerradura  Domotica Wifi 5v</t>
  </si>
  <si>
    <t>MLM1336995289</t>
  </si>
  <si>
    <t>Tracker Gps Localizador +cuenta Administrativa</t>
  </si>
  <si>
    <t>MLM1336992902</t>
  </si>
  <si>
    <t>Tracker Gps Para Motocicleta O Auto Plataforma</t>
  </si>
  <si>
    <t>MLM1336976981</t>
  </si>
  <si>
    <t>Enchufe 1 Apagador Wifi Domotica Smartlife</t>
  </si>
  <si>
    <t>173883326543</t>
  </si>
  <si>
    <t>1BSW</t>
  </si>
  <si>
    <t>173883326542</t>
  </si>
  <si>
    <t>1BSB</t>
  </si>
  <si>
    <t>MLM1336954488</t>
  </si>
  <si>
    <t>Pantalla 3 Camaras + Camara De Reversa Grabacion Simultanea</t>
  </si>
  <si>
    <t>MLM1330338593</t>
  </si>
  <si>
    <t>Retrovisor Pantalla Entrada De Video Rca</t>
  </si>
  <si>
    <t>173832392959</t>
  </si>
  <si>
    <t>MLM1330304973</t>
  </si>
  <si>
    <t>Monitor Rca Pantalla 4.3 Pulgadas Video Retractil</t>
  </si>
  <si>
    <t>MLM1329360687</t>
  </si>
  <si>
    <t>MSLAT</t>
  </si>
  <si>
    <t>Faro Ojo De Angel Para Moto U7 Luz Led Roja</t>
  </si>
  <si>
    <t>Faros auxiliares para vehículos</t>
  </si>
  <si>
    <t>MLM1329254177</t>
  </si>
  <si>
    <t>MSRTP</t>
  </si>
  <si>
    <t xml:space="preserve">Correa Para Perro Mascota Retractil Ajustable 5mts </t>
  </si>
  <si>
    <t>Correas para mascotas</t>
  </si>
  <si>
    <t>MLM1325206884</t>
  </si>
  <si>
    <t xml:space="preserve">5 Gps Tracker Facil Instalacion Cortacorriente Plataforma </t>
  </si>
  <si>
    <t>MLM1324980023</t>
  </si>
  <si>
    <t>sf99</t>
  </si>
  <si>
    <t>Sonoff Interruptor Inalambrico Panel De Pared 1 Boton 10 Pz</t>
  </si>
  <si>
    <t>MLM1323081263</t>
  </si>
  <si>
    <t>Aspiradora Electronica Usb Para Automovil Hogar Casa</t>
  </si>
  <si>
    <t>Aspiradoras y limpiadores a vapor</t>
  </si>
  <si>
    <t>173783651752</t>
  </si>
  <si>
    <t>MSAPI</t>
  </si>
  <si>
    <t>MLM1323047087</t>
  </si>
  <si>
    <t>SX19</t>
  </si>
  <si>
    <t>Bomba Pene Vacio + Vagina +vibrador + Regalos</t>
  </si>
  <si>
    <t>MLM1321496316</t>
  </si>
  <si>
    <t>Sonoff Interruptor Inalambrico Panel De Pared 1 Boton 30 Pz</t>
  </si>
  <si>
    <t>MLM1319080824</t>
  </si>
  <si>
    <t>CM7</t>
  </si>
  <si>
    <t>Equipo Transmisor Receptor De Vídeo Wireless Rca 2.4</t>
  </si>
  <si>
    <t>MLM1317763431</t>
  </si>
  <si>
    <t>MSAV2</t>
  </si>
  <si>
    <t>Adaptador Convertidor Hdmi Rca 1080p Tv Av Audio</t>
  </si>
  <si>
    <t>Convertidores de audio y video</t>
  </si>
  <si>
    <t>MLM1315780775</t>
  </si>
  <si>
    <t>MSTBAT</t>
  </si>
  <si>
    <t>Batidor Electrico Portatil Recargable Leche Cafe Huevo</t>
  </si>
  <si>
    <t>Batidores de cocina</t>
  </si>
  <si>
    <t>MLM1305087710</t>
  </si>
  <si>
    <t>Retrovisor Rca + Camara De Reversa Empotrable Rca</t>
  </si>
  <si>
    <t>MLM1304043302</t>
  </si>
  <si>
    <t>W020SN</t>
  </si>
  <si>
    <t>Camara De Reversa Rca 8 Leds Vision Nocturna</t>
  </si>
  <si>
    <t>MLM1303893632</t>
  </si>
  <si>
    <t>CAM4L</t>
  </si>
  <si>
    <t>Camara De Reversa Con 4 Leds De Luz Blanca Cuadrada Rca</t>
  </si>
  <si>
    <t>MLM1303755179</t>
  </si>
  <si>
    <t>SC3</t>
  </si>
  <si>
    <t>Pantalla Vigilancia Con Camara Inalambrica Camion Trailer</t>
  </si>
  <si>
    <t>MLM1302880562</t>
  </si>
  <si>
    <t>Pantalla Rca 5puLG Hd Con Soporte Para Tablero</t>
  </si>
  <si>
    <t>173566128696</t>
  </si>
  <si>
    <t>MLM1302446438</t>
  </si>
  <si>
    <t>Pantalla Monitor Tft 7 PuLG Para Auto Camion Vigilancia</t>
  </si>
  <si>
    <t>173561294684</t>
  </si>
  <si>
    <t>SC4</t>
  </si>
  <si>
    <t>MLM1301970951</t>
  </si>
  <si>
    <t>Cortina Automatica Motorizada Wifi Alexa Google P/persiana</t>
  </si>
  <si>
    <t>Cortinas y persianas eléctricas para interiores</t>
  </si>
  <si>
    <t>173556100048</t>
  </si>
  <si>
    <t>per0</t>
  </si>
  <si>
    <t>MLM1301933745</t>
  </si>
  <si>
    <t>CAIN</t>
  </si>
  <si>
    <t>Camara De Reversa 8 Leds 170° Contra Agua Vision Nocturna</t>
  </si>
  <si>
    <t>MLM815953889</t>
  </si>
  <si>
    <t>MLM885286973</t>
  </si>
  <si>
    <t>MLM1908964521</t>
  </si>
  <si>
    <t>MLM821556830</t>
  </si>
  <si>
    <t>MLM862285091</t>
  </si>
  <si>
    <t>MLM1370558138</t>
  </si>
  <si>
    <t>MLM826984340</t>
  </si>
  <si>
    <t>598</t>
  </si>
  <si>
    <t>698</t>
  </si>
  <si>
    <t>3128</t>
  </si>
  <si>
    <t>599</t>
  </si>
  <si>
    <t>27572.4</t>
  </si>
  <si>
    <t>589</t>
  </si>
  <si>
    <t>68</t>
  </si>
  <si>
    <t>3893</t>
  </si>
  <si>
    <t>295</t>
  </si>
  <si>
    <t>176</t>
  </si>
  <si>
    <t>278</t>
  </si>
  <si>
    <t>Figura Accion Transformer Automovil Unicornio Rosa</t>
  </si>
  <si>
    <t>284</t>
  </si>
  <si>
    <t>Arracadas Con Circones Incrustados Doradas</t>
  </si>
  <si>
    <t>109</t>
  </si>
  <si>
    <t>Aretes De Mariposa Desiguales Incrustaciones De Zirconia</t>
  </si>
  <si>
    <t>80.54</t>
  </si>
  <si>
    <t>110</t>
  </si>
  <si>
    <t>Molde Silicon Circulo Chico - Para Reposteria Jabon</t>
  </si>
  <si>
    <t>215</t>
  </si>
  <si>
    <t>155</t>
  </si>
  <si>
    <t>219</t>
  </si>
  <si>
    <t>Molde Silicon Panditas + Gotero Gomitas</t>
  </si>
  <si>
    <t>240</t>
  </si>
  <si>
    <t>175</t>
  </si>
  <si>
    <t>Molde Silicon Para Jabon Velas Resposteria Animales</t>
  </si>
  <si>
    <t>199</t>
  </si>
  <si>
    <t>429</t>
  </si>
  <si>
    <t>225</t>
  </si>
  <si>
    <t>99</t>
  </si>
  <si>
    <t>449</t>
  </si>
  <si>
    <t>884.5</t>
  </si>
  <si>
    <t>Retrovisor Dvr Touchscreen 2k Gps + Camara De Reversa V/n</t>
  </si>
  <si>
    <t>1850</t>
  </si>
  <si>
    <t>118</t>
  </si>
  <si>
    <t>115</t>
  </si>
  <si>
    <t>Molde Silicon Granos De Cafe - Chocolates Reposteria</t>
  </si>
  <si>
    <t>2778</t>
  </si>
  <si>
    <t>Infusor De Té Silicon Buzo Re-utilizable Bebidas</t>
  </si>
  <si>
    <t>135</t>
  </si>
  <si>
    <t>Molde Silicon Circular Margaritas - Jabon, Reposteria</t>
  </si>
  <si>
    <t>170</t>
  </si>
  <si>
    <t>230</t>
  </si>
  <si>
    <t>470</t>
  </si>
  <si>
    <t>Gel Lubricante Estimulante Masculino Oro Al 2x1</t>
  </si>
  <si>
    <t>298</t>
  </si>
  <si>
    <t>Masaje Portatil Cavitacion 3 En 1 Ultrasonido</t>
  </si>
  <si>
    <t>548</t>
  </si>
  <si>
    <t>920</t>
  </si>
  <si>
    <t>Camara De Reversa Con Sensor Ultrasonico Rca</t>
  </si>
  <si>
    <t>527</t>
  </si>
  <si>
    <t>839</t>
  </si>
  <si>
    <t>Cargador Obd De Coche Conector De 16 Pines Cable Micro Usb</t>
  </si>
  <si>
    <t>293.1</t>
  </si>
  <si>
    <t>1750</t>
  </si>
  <si>
    <t>3894</t>
  </si>
  <si>
    <t>Control Remoto Wifi Sonoff Rf</t>
  </si>
  <si>
    <t>120</t>
  </si>
  <si>
    <t>Espejo Retrovisor Dvr Sensor Y Camara De Reversa Logo Ram</t>
  </si>
  <si>
    <t>130</t>
  </si>
  <si>
    <t>Camara De Reversa De 8 Leds + Pantalla 4.3 Fija Auto Camion</t>
  </si>
  <si>
    <t>789</t>
  </si>
  <si>
    <t>Enchufe De 3 Apagadores Wifi Domotica Inteilgente Smartlife</t>
  </si>
  <si>
    <t>Camara Reversa 8 Leds Universal + Pantalla 4.3 Fija Auto</t>
  </si>
  <si>
    <t>785.97</t>
  </si>
  <si>
    <t>Camara De Reversa Angular + Pantalla 4.3 Fija Auto Camion</t>
  </si>
  <si>
    <t>889</t>
  </si>
  <si>
    <t>Camara De Reversa Vision Nocturna + Pantalla 4.3 Fija Auto</t>
  </si>
  <si>
    <t>725.18</t>
  </si>
  <si>
    <t>Bomba Pene Electronica Con Vibrador Y Vagina + Regalo</t>
  </si>
  <si>
    <t>969</t>
  </si>
  <si>
    <t>720</t>
  </si>
  <si>
    <t>Sonoff Interruptor Basico Wifi</t>
  </si>
  <si>
    <t>241</t>
  </si>
  <si>
    <t>Sonoff Temporal Wifi + Control A Distancia Rf</t>
  </si>
  <si>
    <t>597</t>
  </si>
  <si>
    <t>168</t>
  </si>
  <si>
    <t>Camara Ip Poe 4k Audio 8mp H265+ 3.6mm Rj45 Ir30m</t>
  </si>
  <si>
    <t>1390</t>
  </si>
  <si>
    <t>Retrovisor Rca + Camara Reversa Doble Sensor De Proximidad</t>
  </si>
  <si>
    <t>1010</t>
  </si>
  <si>
    <t>Gps Tracker Relay Espia Relevador Con Cuenta Administrativa</t>
  </si>
  <si>
    <t>835</t>
  </si>
  <si>
    <t>Cargador Inalambrico Qi Powerbank 1000mah Carga Rapida 3en1</t>
  </si>
  <si>
    <t>950</t>
  </si>
  <si>
    <t>140</t>
  </si>
  <si>
    <t>Espejo Retrovisor Dvr Pantalla 4.3, 2camaras, Logo Mercedes</t>
  </si>
  <si>
    <t>Espejo Retrovisor Dvr Pantalla 4.3, 2camaras, Logo Mini</t>
  </si>
  <si>
    <t>750</t>
  </si>
  <si>
    <t>Espejo Retrovisor Dvr Pantalla 4.3, 2camaras, Logo Nissan</t>
  </si>
  <si>
    <t>850</t>
  </si>
  <si>
    <t>Espejo Retrovisor Dvr Pantalla 4.3, 2camaras, Logo Peugeot</t>
  </si>
  <si>
    <t>Espejo Retrovisor Dvr Pantalla 4.3, 2camaras, Logo Ram</t>
  </si>
  <si>
    <t>958</t>
  </si>
  <si>
    <t>Gps Tracker Facil Instalacion Con Cortacorriente Plataforma</t>
  </si>
  <si>
    <t>700</t>
  </si>
  <si>
    <t>Retrovisor Dvr Touch Vision Nocturna Buik</t>
  </si>
  <si>
    <t>Retrovisor Dvr Touch Vision Nocturna Kia</t>
  </si>
  <si>
    <t>Retrovisor Dvr Touch Vision Nocturna Fiat</t>
  </si>
  <si>
    <t>Retrovisor Dvr Touch Vision Nocturna Volvo</t>
  </si>
  <si>
    <t>Rastreador Gps Obd Tracker Cuenta Administrativa -pack De 5</t>
  </si>
  <si>
    <t>3950</t>
  </si>
  <si>
    <t>Kit 5 Rastreadores Gps Obd Tracker Cuenta Administrativa</t>
  </si>
  <si>
    <t>4699</t>
  </si>
  <si>
    <t>268</t>
  </si>
  <si>
    <t>2558</t>
  </si>
  <si>
    <t>256</t>
  </si>
  <si>
    <t>251.25</t>
  </si>
  <si>
    <t>806</t>
  </si>
  <si>
    <t>248</t>
  </si>
  <si>
    <t>Correa Para Perro Mascota Retractil Ajustable 5mts</t>
  </si>
  <si>
    <t>148</t>
  </si>
  <si>
    <t>830</t>
  </si>
  <si>
    <t>792</t>
  </si>
  <si>
    <t>Camara De Reversa Angulo Ajustable Universal Rca °170</t>
  </si>
  <si>
    <t>290</t>
  </si>
  <si>
    <t>280</t>
  </si>
  <si>
    <t>721</t>
  </si>
  <si>
    <t>80</t>
  </si>
  <si>
    <t>77</t>
  </si>
  <si>
    <t>Video Portero Timbre Intercomunicador Con Pantalla 7 PuLG</t>
  </si>
  <si>
    <t>2650</t>
  </si>
  <si>
    <t>Enchufe Apagador Wifi Domotica Smartlife Touch 3 Botones</t>
  </si>
  <si>
    <t>625</t>
  </si>
  <si>
    <t>Camara De Reversa Universal Rca 360° Full Hd Impermeable</t>
  </si>
  <si>
    <t>89</t>
  </si>
  <si>
    <t>Lampara Led De Osito Mesa Kawaii</t>
  </si>
  <si>
    <t>142</t>
  </si>
  <si>
    <t>Lampara Led 176/216 + Bateria Recargable + Cargador</t>
  </si>
  <si>
    <t>1268</t>
  </si>
  <si>
    <t>1705</t>
  </si>
  <si>
    <t>Camara De Reversa Wifi App Android / iPhone Night Vision</t>
  </si>
  <si>
    <t>689</t>
  </si>
  <si>
    <t>2894</t>
  </si>
  <si>
    <t>1148</t>
  </si>
  <si>
    <t>Brazalete Circonia Tipo Diamante Pulsera Ajustable</t>
  </si>
  <si>
    <t>129</t>
  </si>
  <si>
    <t>Sandalias Chanclas Niño Niña Playa Antideslizante De Osito</t>
  </si>
  <si>
    <t>8999</t>
  </si>
  <si>
    <t>Espejo Retrovisor Dvr Sensor Y Camara De Reversa Con Sensor</t>
  </si>
  <si>
    <t>198</t>
  </si>
  <si>
    <t>6384</t>
  </si>
  <si>
    <t>Gel Lubricante Agrandador Estimulante</t>
  </si>
  <si>
    <t>210</t>
  </si>
  <si>
    <t>Molde Silicon Maceta Hexagonal Para Reposteria</t>
  </si>
  <si>
    <t>235</t>
  </si>
  <si>
    <t>Molde Silicon Maceta Cemento Hexagonal Para Jabon</t>
  </si>
  <si>
    <t>119</t>
  </si>
  <si>
    <t>2450</t>
  </si>
  <si>
    <t>748.06</t>
  </si>
  <si>
    <t>1600</t>
  </si>
  <si>
    <t>498</t>
  </si>
  <si>
    <t>899</t>
  </si>
  <si>
    <t>1298</t>
  </si>
  <si>
    <t>Sonoff Switch Básico Rf 433 Wifi Soporta Control Remoto</t>
  </si>
  <si>
    <t>Sonoff Rf Bridge 433mhz Itead Amazon Alexa Google Home</t>
  </si>
  <si>
    <t>350</t>
  </si>
  <si>
    <t>780</t>
  </si>
  <si>
    <t>578</t>
  </si>
  <si>
    <t>Portaplaca Con Camara Y Doble Sensor De Reversa + Buzzer</t>
  </si>
  <si>
    <t>989</t>
  </si>
  <si>
    <t>Interruptor Tipo Sonoff De 3 Apagador Rf Touch Screen Wifi</t>
  </si>
  <si>
    <t>258</t>
  </si>
  <si>
    <t>Filtro Para Cubrebocas Pm 2.5 Original Carbon Activado 50pz</t>
  </si>
  <si>
    <t>883</t>
  </si>
  <si>
    <t>Enchufe De 2 Apagadores Wifi Domotica Inteilgente Smartlife</t>
  </si>
  <si>
    <t>880</t>
  </si>
  <si>
    <t>Limpiador De Patas Perros Gatos Raza Chica Pequeña Portatil</t>
  </si>
  <si>
    <t>98</t>
  </si>
  <si>
    <t>749</t>
  </si>
  <si>
    <t>283</t>
  </si>
  <si>
    <t>502</t>
  </si>
  <si>
    <t>390</t>
  </si>
  <si>
    <t>161</t>
  </si>
  <si>
    <t>1790</t>
  </si>
  <si>
    <t>755</t>
  </si>
  <si>
    <t>Espejo Retrovisor Dvr Pantalla 4.3, 2camaras, Logo Kia</t>
  </si>
  <si>
    <t>Retrovisor Dvr Touch Vision Nocturna Ram</t>
  </si>
  <si>
    <t>Retrovisor Dvr Touch Vision Nocturna Generic</t>
  </si>
  <si>
    <t>Retrovisor Dvr Touch Vision Nocturna Pontiac</t>
  </si>
  <si>
    <t>898</t>
  </si>
  <si>
    <t>879</t>
  </si>
  <si>
    <t>Chalupa Para Apagadores Inteligentes Sonoff Smartlife Wii</t>
  </si>
  <si>
    <t>Sensor Para Puerta Sonoff Rf 433 Mhz Magnetico</t>
  </si>
  <si>
    <t>188</t>
  </si>
  <si>
    <t>499</t>
  </si>
  <si>
    <t>Dado Universal 1/4 A 3/4 Gator Grip Acero Inoxidable</t>
  </si>
  <si>
    <t>Limpiador De Brochas Maquillaje Electronico</t>
  </si>
  <si>
    <t>Camara De Reversa Starlight + Lamina Porta Placa</t>
  </si>
  <si>
    <t>432</t>
  </si>
  <si>
    <t>595</t>
  </si>
  <si>
    <t>Figura Accion Transformer Automovil Unicornio Azul</t>
  </si>
  <si>
    <t>9350</t>
  </si>
  <si>
    <t>7064</t>
  </si>
  <si>
    <t>Funda Para iPhone Carcasa Celular Case Corazon Diamantes</t>
  </si>
  <si>
    <t>125</t>
  </si>
  <si>
    <t>Molde Silicon Rectangulos Barra Jabon Artesanal</t>
  </si>
  <si>
    <t>169</t>
  </si>
  <si>
    <t>Molde Silicon Mini Dinosaurios Gelatina Gomitas</t>
  </si>
  <si>
    <t>85</t>
  </si>
  <si>
    <t>105</t>
  </si>
  <si>
    <t>648</t>
  </si>
  <si>
    <t>1050</t>
  </si>
  <si>
    <t>1299</t>
  </si>
  <si>
    <t>238</t>
  </si>
  <si>
    <t>60</t>
  </si>
  <si>
    <t>1650</t>
  </si>
  <si>
    <t>Camara De Reversa Curva Rca Metalica Con 8 Leds Interperie</t>
  </si>
  <si>
    <t>292</t>
  </si>
  <si>
    <t>Apagador Interruptor Rf Touch Wifi Tipo Sonoff 2 Botones</t>
  </si>
  <si>
    <t>270</t>
  </si>
  <si>
    <t>Interruptor Tipo Sonoff Inalambrico Panel De Pared 3 Boton</t>
  </si>
  <si>
    <t>Sensor Sonoff Magnetico Dw1 Wifi Domotica Alexa Google Home</t>
  </si>
  <si>
    <t>614</t>
  </si>
  <si>
    <t>717</t>
  </si>
  <si>
    <t>Switch On Off Smart Life Temporizador Wifi 10amp Alexa</t>
  </si>
  <si>
    <t>729</t>
  </si>
  <si>
    <t>399</t>
  </si>
  <si>
    <t>Difusor Speedlite Universal Para Flash Ligero Para Camara.</t>
  </si>
  <si>
    <t>158.25</t>
  </si>
  <si>
    <t>680</t>
  </si>
  <si>
    <t>Repuesto De Filtros Pm2.5 Original 20 Pzas Para Cubreboca</t>
  </si>
  <si>
    <t>322</t>
  </si>
  <si>
    <t>Sonoff Rf Bridge + Sensor Movimiento Alarma Para Tu Hogar</t>
  </si>
  <si>
    <t>1328</t>
  </si>
  <si>
    <t>650</t>
  </si>
  <si>
    <t>3998</t>
  </si>
  <si>
    <t>838</t>
  </si>
  <si>
    <t>Espejo Retrovisor Dvr Pantalla 4.3, 2camaras, Logo Mustang</t>
  </si>
  <si>
    <t>Espejo Retrovisor Dvr Pantalla 4.3, 2camaras, Logo Pontiac</t>
  </si>
  <si>
    <t>Espejo Retrovisor Dvr Pantalla 4.3, 2camaras, Logo Seat</t>
  </si>
  <si>
    <t>1116.06</t>
  </si>
  <si>
    <t>Retrovisor Dvr Touch Vision Nocturna Cadillac</t>
  </si>
  <si>
    <t>Retrovisor Dvr Touch Vision Nocturna Mercedes Benz</t>
  </si>
  <si>
    <t>MALU</t>
  </si>
  <si>
    <t>ID</t>
  </si>
  <si>
    <t>NOMBRE</t>
  </si>
  <si>
    <t>PRECIO</t>
  </si>
  <si>
    <t>PRECIOVIEJO</t>
  </si>
  <si>
    <t>PRECIONUEVO</t>
  </si>
  <si>
    <t>NEWSKU</t>
  </si>
  <si>
    <t>3033G</t>
  </si>
  <si>
    <t>MLM745250248</t>
  </si>
  <si>
    <t>SF31N</t>
  </si>
  <si>
    <t>Interruptor Sonoff Touch Wifi De Pared De 2 Apagadores</t>
  </si>
  <si>
    <t>MLM747013752</t>
  </si>
  <si>
    <t>SF29B</t>
  </si>
  <si>
    <t>Interruptor Sonoff Touch Wifi De Pared De 3 Apagadores</t>
  </si>
  <si>
    <t>Gps Tracker Relay Espia Relevador Paquete De 5 ¡promoción!</t>
  </si>
  <si>
    <t>Gps Tracker Relay Espia Relevador Paquete De 10 ¡promoción!</t>
  </si>
  <si>
    <t>MLM747026019</t>
  </si>
  <si>
    <t>Gps Tracker Localizador Satelital Paquete 10 Super Promocion</t>
  </si>
  <si>
    <t>MLM747170066</t>
  </si>
  <si>
    <t>Bomba Hydro De Agua De Uso Intimo + Correa De Baño + Regalos</t>
  </si>
  <si>
    <t>MLM753239328</t>
  </si>
  <si>
    <t>CMD0</t>
  </si>
  <si>
    <t>Timbre Camara Ip Inalambrico Wifi Seguridad+ Timbre Interior</t>
  </si>
  <si>
    <t>MLM757197258</t>
  </si>
  <si>
    <t>Titan Gel Gold Original Ruso 3x2 Hidratante Sello Autentico</t>
  </si>
  <si>
    <t>MLM761022446</t>
  </si>
  <si>
    <t>Titan Gel Gold 2x1 Promo Titan Gel Concentrado Original Ruso</t>
  </si>
  <si>
    <t>MLM761032053</t>
  </si>
  <si>
    <t>Titan Gold 3x2 Promocion Original Holograma + Tienda Oficial</t>
  </si>
  <si>
    <t>MLM762192994</t>
  </si>
  <si>
    <t>SF21</t>
  </si>
  <si>
    <t>Smart Socket Wifi Sonoff Slampher Rosca Para Foco Rf On Off</t>
  </si>
  <si>
    <t>MLM762928924</t>
  </si>
  <si>
    <t>Titan Gel Gold Original Rusia Con Holograma Tienda Oficial</t>
  </si>
  <si>
    <t>MLM762932811</t>
  </si>
  <si>
    <t>Titan Gel Original Promocion 2x1 Titan Gel Gold + Holograma</t>
  </si>
  <si>
    <t>MLM762934535</t>
  </si>
  <si>
    <t>Gran Promocion Titan Gel Gold 3x2 Ruso Original + Holograma</t>
  </si>
  <si>
    <t>MLM769291147</t>
  </si>
  <si>
    <t>1NEN1-RS</t>
  </si>
  <si>
    <t>Cubrebocas Negro Tapabocas + Filtros De Aire De Carbon</t>
  </si>
  <si>
    <t>MLM769291571</t>
  </si>
  <si>
    <t>1FILG</t>
  </si>
  <si>
    <t>Cubrebocas Filtro De Carbon Activado Particulas Aire Polvo</t>
  </si>
  <si>
    <t>MLM771976270</t>
  </si>
  <si>
    <t>ELEA</t>
  </si>
  <si>
    <t>Cubrebocas Electrico N95 Recargable Reutilizable Ventilador</t>
  </si>
  <si>
    <t>MLM771979367</t>
  </si>
  <si>
    <t>N95W</t>
  </si>
  <si>
    <t>Cubrebocas N95 Con Valvula 5 Capaz 1 Pza</t>
  </si>
  <si>
    <t>MLM773034003</t>
  </si>
  <si>
    <t>N95G</t>
  </si>
  <si>
    <t>Mascarilla Cubrebocas Kn95 Con Filtro Alta Calidad N95</t>
  </si>
  <si>
    <t>MLM773380422</t>
  </si>
  <si>
    <t>CHAF</t>
  </si>
  <si>
    <t>Cubrebocas Mascarilla Lavable Con Valvula Y 1 Filtro</t>
  </si>
  <si>
    <t>MLM776250203</t>
  </si>
  <si>
    <t>1NEON</t>
  </si>
  <si>
    <t>Tapaboca Cubreboca Infantil Neopreno Valvula Reutilizable</t>
  </si>
  <si>
    <t>MLM779800457</t>
  </si>
  <si>
    <t>VIOL</t>
  </si>
  <si>
    <t>Esterelizador Desinfectante Uv Tapabocas Accesorios Celular</t>
  </si>
  <si>
    <t>MLM780795666</t>
  </si>
  <si>
    <t>1VANB</t>
  </si>
  <si>
    <t>Cubrebocas Valvula Blanca Filtros Pm2.5 N95 Tapaboca Lavable</t>
  </si>
  <si>
    <t>MLM780811119</t>
  </si>
  <si>
    <t>CLIN</t>
  </si>
  <si>
    <t>Cubreboca Electronico Grado Clinico N95 + 20 Filtros</t>
  </si>
  <si>
    <t>MLM781306997</t>
  </si>
  <si>
    <t>Cubrebocas Mascarilla Lavable Con Doble Valvula + 2 Filtros</t>
  </si>
  <si>
    <t>MLM782192334</t>
  </si>
  <si>
    <t>ELENVG</t>
  </si>
  <si>
    <t>Cubrebocas Infantil Electronico Recargable Reutilizable N95</t>
  </si>
  <si>
    <t>MLM783938340</t>
  </si>
  <si>
    <t>N95EF</t>
  </si>
  <si>
    <t>Filtro Repuesto Cubrebocas Electrico Pm2.5 Original Completo</t>
  </si>
  <si>
    <t>MLM785038129</t>
  </si>
  <si>
    <t>1NEN1-N</t>
  </si>
  <si>
    <t>Cubrebocas Neopreno Unisex Valvula + Filtro N95 Pm2.5</t>
  </si>
  <si>
    <t>MLM787842765</t>
  </si>
  <si>
    <t>1NEOAC</t>
  </si>
  <si>
    <t>Cubrebocas Neopreno Unisex Con Vavula Y Careta Removible</t>
  </si>
  <si>
    <t>MLM787869523</t>
  </si>
  <si>
    <t>1NEONC</t>
  </si>
  <si>
    <t>Cubrebocas Tapabocas Niño Niña Valvula Con Careta Removible</t>
  </si>
  <si>
    <t>MLM790055070</t>
  </si>
  <si>
    <t>CUNI</t>
  </si>
  <si>
    <t>Cubrebocas Tapabocas Doble Valvula N95 Filtro Mejorado Pm2.5</t>
  </si>
  <si>
    <t>MLM791854486</t>
  </si>
  <si>
    <t>1ELEV</t>
  </si>
  <si>
    <t>Cubrebocas Electronico Recargable Pm2.5 N95 + 5 Filtros</t>
  </si>
  <si>
    <t>MLM792133389</t>
  </si>
  <si>
    <t>EXTS</t>
  </si>
  <si>
    <t>Extension Cubrebocas Neopreno Para Cabezas Grandes</t>
  </si>
  <si>
    <t>MLM792788209</t>
  </si>
  <si>
    <t>Cubrebocas Ventilador Electronico Pm2.5 +filtros Recargable</t>
  </si>
  <si>
    <t>MLM796520017</t>
  </si>
  <si>
    <t>Cubrebocas Lavable Tela Rojo Filtro Pm2.5 Carbón Valvula</t>
  </si>
  <si>
    <t>MLM796522229</t>
  </si>
  <si>
    <t>Cubrebocas Lavable Tela Verde Filtro Pm2.5 Carbón Valvula</t>
  </si>
  <si>
    <t>MLM796524020</t>
  </si>
  <si>
    <t>Cubrebocas Lavable Tela Gris Filtro Pm2.5 Carbón Valvula</t>
  </si>
  <si>
    <t>MLM796524465</t>
  </si>
  <si>
    <t>Cubrebocas Lavable Verde Oscuro Filtro Pm2.5 Carbon Valvula</t>
  </si>
  <si>
    <t>MLM796525716</t>
  </si>
  <si>
    <t>Cubrebocas Lavable Tela Azul Filtro Pm2.5 Carbón Valvula</t>
  </si>
  <si>
    <t>MLM796526290</t>
  </si>
  <si>
    <t>Cubrebocas Lavable Tela Lila Filtro Pm2.5 Carbón Valvula</t>
  </si>
  <si>
    <t>MLM796527684</t>
  </si>
  <si>
    <t>Cubrebocas Lavable Tela Guinda Filtro Pm2.5 Carbón Valvula</t>
  </si>
  <si>
    <t>MLM796527979</t>
  </si>
  <si>
    <t>Cubrebocas Lavable Tela Naranja Filtro Pm2.5 Carbón Valvula</t>
  </si>
  <si>
    <t>MLM796528534</t>
  </si>
  <si>
    <t>Cubrebocas Lavable Azul Oscuro Filtro Pm2.5 Carbon Valvula</t>
  </si>
  <si>
    <t>MLM797713517</t>
  </si>
  <si>
    <t>1NEN2-RJ</t>
  </si>
  <si>
    <t>Cubrebocas Neopreno Mejorado +filtro Pm2.5 N95 +2valvulas</t>
  </si>
  <si>
    <t>MLM798354366</t>
  </si>
  <si>
    <t>Filtros Pm2.5 Cubrebocas Tapabocas Original 5pz Aire Polvo</t>
  </si>
  <si>
    <t>MLM799659212</t>
  </si>
  <si>
    <t>VALB</t>
  </si>
  <si>
    <t>Valvulas De Exhalacion N95 Pm2.5 2 Pzs Para Cubrebocas</t>
  </si>
  <si>
    <t>MLM801438750</t>
  </si>
  <si>
    <t>Repuesto Filtros Pm2.5 Original 20 Pzas Cubreboca Tapabocas</t>
  </si>
  <si>
    <t>MLM802468381</t>
  </si>
  <si>
    <t>TRM1</t>
  </si>
  <si>
    <t>Termometro Infrarrojo Digital Corporal Y Objetos A Distancia</t>
  </si>
  <si>
    <t>MLM803017138</t>
  </si>
  <si>
    <t>CUMEM</t>
  </si>
  <si>
    <t>Cubrebocas 2 Valvulas Filtro Pm2.5 Colores Soporte Mejorado</t>
  </si>
  <si>
    <t>MLM803588253</t>
  </si>
  <si>
    <t>Filtro Para Cubrebocas Pm 2.5 Original Carbon Activado</t>
  </si>
  <si>
    <t>MLM805145350</t>
  </si>
  <si>
    <t>Cubrebocas Electrico Recargable Pm2,5 Aire Fresco</t>
  </si>
  <si>
    <t>MLM807328318</t>
  </si>
  <si>
    <t>Cubreboca Grado Clinico Tapaboca Electronico N95 +20 Filtros</t>
  </si>
  <si>
    <t>MLM807453578</t>
  </si>
  <si>
    <t>Titan Gel Gold Caja Maltratada Super Promocion Caballero</t>
  </si>
  <si>
    <t>MLM807457206</t>
  </si>
  <si>
    <t>Titan Gel Caja Maltratada Mega Promocion Para Caballero</t>
  </si>
  <si>
    <t>MLM963505189</t>
  </si>
  <si>
    <t>Google Home Con Asistente Virtual Google Assistant White Y Slate 110v/220v</t>
  </si>
  <si>
    <t>MLM782139090</t>
  </si>
  <si>
    <t>Cubrebocas Infantil N95 Electronico Recargable Reutilizable</t>
  </si>
  <si>
    <t>MLM816042760</t>
  </si>
  <si>
    <t>MLM812300196</t>
  </si>
  <si>
    <t>N95EBF</t>
  </si>
  <si>
    <t>Filtro Secundario T Pm2,5 Cubrebocas Electronico Clinico</t>
  </si>
  <si>
    <t>MLM813411663</t>
  </si>
  <si>
    <t>Módulo De Interruptor De Relé De 4 Canales Wifi Momentarios</t>
  </si>
  <si>
    <t>MLM814450244</t>
  </si>
  <si>
    <t>1ELEF</t>
  </si>
  <si>
    <t>Filtro Repuesto Cubrebocas Electronico Espuma</t>
  </si>
  <si>
    <t>MLM814492176</t>
  </si>
  <si>
    <t>ELENNY</t>
  </si>
  <si>
    <t>Filtro Pm2,5 Niños Repuesto Original Mascarilla Electronica</t>
  </si>
  <si>
    <t>MLM814494574</t>
  </si>
  <si>
    <t>FILSPORTN</t>
  </si>
  <si>
    <t>Filtro Pm2,5 Repuesto Original Niños Mascarilla Electronica</t>
  </si>
  <si>
    <t>MLM815555295</t>
  </si>
  <si>
    <t>US3</t>
  </si>
  <si>
    <t>Cable Usb Carga Rapida 3 En 1 Tipo C Apple Android</t>
  </si>
  <si>
    <t>MLM815559291</t>
  </si>
  <si>
    <t>USB3</t>
  </si>
  <si>
    <t>Cable Usb Trenzado 3 En 1 Tipo C Apple Android Carga Rapida</t>
  </si>
  <si>
    <t>CA16P</t>
  </si>
  <si>
    <t>Baston Selfie Gopro Stick Monopod Tripie Pole Retractil</t>
  </si>
  <si>
    <t>Camara De Reversa Con 8 Leds De Luz Blanca Rca Vision Noc</t>
  </si>
  <si>
    <t>MLM818850188</t>
  </si>
  <si>
    <t>Titan Gel Black 2x1 Original Rusia Oficial Holograma</t>
  </si>
  <si>
    <t>MLM818851174</t>
  </si>
  <si>
    <t>Titan Gel Black 3x2 Oficial 30 Dias Tratamiento Completo</t>
  </si>
  <si>
    <t>MLM819150325</t>
  </si>
  <si>
    <t>Titan Gel Black Gran Promocion 4x3 Ruso Original + Holograma</t>
  </si>
  <si>
    <t>MLM819212526</t>
  </si>
  <si>
    <t>Retrovisor Dvr Hyundai Camara Reversa Touch Vision Nocturna</t>
  </si>
  <si>
    <t>MLM821545570</t>
  </si>
  <si>
    <t>SNX1B</t>
  </si>
  <si>
    <t>Apagador Rf Touch Wifi Interruptor Tipo Sonoff 1 Boton</t>
  </si>
  <si>
    <t>Interruptor Tipo Sonoff Inalambrico Panel De Pared 2 Boton</t>
  </si>
  <si>
    <t>MLM821553717</t>
  </si>
  <si>
    <t>Cubrebocas Tapabocas Filtro Aire Pm 2.5 Mascara Protectora</t>
  </si>
  <si>
    <t>SNX3B</t>
  </si>
  <si>
    <t>MLM821614189</t>
  </si>
  <si>
    <t>NINTA</t>
  </si>
  <si>
    <t>Cubrebocas Mascarilla Pm2.5 Lavable Filtro Carbon Valvulas</t>
  </si>
  <si>
    <t>Control Remoto Para Sonoff Rf Tipo Apagador 2 Botones</t>
  </si>
  <si>
    <t>SF15</t>
  </si>
  <si>
    <t>MLM826996712</t>
  </si>
  <si>
    <t>SF8</t>
  </si>
  <si>
    <t>Sonoff Wifi Basico R3 Inteligente Diy Switch Inteligente</t>
  </si>
  <si>
    <t>MLM827062672</t>
  </si>
  <si>
    <t>SF12</t>
  </si>
  <si>
    <t>Domotica Sonoff Enchufe Contacto Wifi Amazon Alexa Y Google</t>
  </si>
  <si>
    <t>MLM827762970</t>
  </si>
  <si>
    <t>SF11</t>
  </si>
  <si>
    <t>Sonoff Th16 Control Monitor De Temperatura A Prueba De Agua</t>
  </si>
  <si>
    <t>MLM827813012</t>
  </si>
  <si>
    <t>Socket Domotica Wifi Inteligente + Contacto Rf Sonoff Switch</t>
  </si>
  <si>
    <t>MLM837754384</t>
  </si>
  <si>
    <t>Espejo Retrovisor Dvr Sensor Y Camara Reversa Logo Hyundai</t>
  </si>
  <si>
    <t>MLM837776246</t>
  </si>
  <si>
    <t>MLM838678814</t>
  </si>
  <si>
    <t>Interruptor Touch Smart Life De 2 Apagadores Wifi Domotica</t>
  </si>
  <si>
    <t>Interruptor Touch Smart Life 1 Apagador Wifi Domotica</t>
  </si>
  <si>
    <t>MLM845293615</t>
  </si>
  <si>
    <t>SINVAL2</t>
  </si>
  <si>
    <t>Cubrebocas Reutilizable Lavable Tela + Filtro Intercambiable</t>
  </si>
  <si>
    <t>MLM852375454</t>
  </si>
  <si>
    <t>10 Cubrebocas Y 20 Filtros Pm2.5 Pack Mayoreo</t>
  </si>
  <si>
    <t>MLM853421550</t>
  </si>
  <si>
    <t>Cubrebocas Valvula Pm2.5 N95 Tapabocas 5pzs Lavable Filtros</t>
  </si>
  <si>
    <t>MLM853936077</t>
  </si>
  <si>
    <t>Cubrebocas Valvula Pm2.5 N95 10pzs Lavable Filtros + Envio</t>
  </si>
  <si>
    <t>MLM857953544</t>
  </si>
  <si>
    <t>1BSWE</t>
  </si>
  <si>
    <t>Enchufe De 1 Apagador Wifi Domotica Inteilgente Smartlife</t>
  </si>
  <si>
    <t>3BSWE</t>
  </si>
  <si>
    <t>MLM858000129</t>
  </si>
  <si>
    <t>CRCS</t>
  </si>
  <si>
    <t>Clonador Control 433mhz Remoto Portones Alarmas</t>
  </si>
  <si>
    <t>Camara Reversa Con 8 Leds Universal Pantalla 4.3 Fija Auto</t>
  </si>
  <si>
    <t>Camara Reversa De Tornillo + Pantalla 4.3 Fija Auto Camion</t>
  </si>
  <si>
    <t>Camara De Reversa Porta Placas + Pantalla 4.3 Fija Auto</t>
  </si>
  <si>
    <t>Camara Reversa 8 Leds Infrarojos + Pantalla 4.3 Fija Auto</t>
  </si>
  <si>
    <t>MLM860290023</t>
  </si>
  <si>
    <t>Camara Reversa 8 Leds Luz Blanca + Pantalla 4.3 Fija Auto</t>
  </si>
  <si>
    <t>LDPM</t>
  </si>
  <si>
    <t>MLM867614923</t>
  </si>
  <si>
    <t>Titan Gold + Black Super Promocion Original Ruso Para Hombre</t>
  </si>
  <si>
    <t>MLM869617291</t>
  </si>
  <si>
    <t>BSL1</t>
  </si>
  <si>
    <t>Lampara Portatil Recargable Solar Usb Led Bombilla Foco</t>
  </si>
  <si>
    <t>Portaplaca Sensor Doble Reversa + Monitor Rca Retractil</t>
  </si>
  <si>
    <t>Bomba Para Pene Electronica Con Vibrador, Vagina Y Anillos</t>
  </si>
  <si>
    <t>CM29</t>
  </si>
  <si>
    <t>MLM877973529</t>
  </si>
  <si>
    <t>PD3</t>
  </si>
  <si>
    <t>Candado Digital Huella Inteligente Touch Usb Recargable</t>
  </si>
  <si>
    <t>MLM877975914</t>
  </si>
  <si>
    <t>SC9</t>
  </si>
  <si>
    <t>Dvr Grabador Con 2 Camaras Y Gps Para Vehiculo Con G-sensor</t>
  </si>
  <si>
    <t>MLM878804362</t>
  </si>
  <si>
    <t>Pantalla Dvr Para Moto Con 2 Camaras Incluidas</t>
  </si>
  <si>
    <t>Par Flechas Led Direccionales Espejos Automovil Indicadora</t>
  </si>
  <si>
    <t>MLM883321513</t>
  </si>
  <si>
    <t>PD4</t>
  </si>
  <si>
    <t>Candado Inteligente Digital Huella Anti Robo Recargable Usb</t>
  </si>
  <si>
    <t>MLM885087514</t>
  </si>
  <si>
    <t>CM37</t>
  </si>
  <si>
    <t>Bocina Ding Dong Para Timbre Wifi</t>
  </si>
  <si>
    <t>MLM885190221</t>
  </si>
  <si>
    <t>C4KB36</t>
  </si>
  <si>
    <t>MLM886040828</t>
  </si>
  <si>
    <t>CUME</t>
  </si>
  <si>
    <t>10 Cubrebocas Soporte Mejorado 2 Valvulas + Filtro Pm2.5</t>
  </si>
  <si>
    <t>MLM887049143</t>
  </si>
  <si>
    <t>1NEN1-G</t>
  </si>
  <si>
    <t>Cubrebocas De Mascara Neopreno Con Filtro Pm 2.5.</t>
  </si>
  <si>
    <t>Sonoff Interruptor Basico + Interruptor Rf Tipo Apagador</t>
  </si>
  <si>
    <t>Monitor Rca 4.3puLG + Cámara Reversa 8 Leds Universal</t>
  </si>
  <si>
    <t>MLM887130018</t>
  </si>
  <si>
    <t>Monitor Rca 4.3puLG + Camara Reversa 8 Leds Cuadrada</t>
  </si>
  <si>
    <t>Sensor Puerta + Sensor Movimiento Pir 2 + Sonoff Rf Bridge</t>
  </si>
  <si>
    <t>MLM887620022</t>
  </si>
  <si>
    <t>WEM2</t>
  </si>
  <si>
    <t>Audifonos, Microfono Bluetooth P/casco De Motocicleta Csr</t>
  </si>
  <si>
    <t>Monitor 4.3 Plug Rca Con Cámara Reversa 8 Leds Curva</t>
  </si>
  <si>
    <t>Portaplaca Camara Vision Nocturna Con Leds + Monitor Rca</t>
  </si>
  <si>
    <t>TK110</t>
  </si>
  <si>
    <t>MLM898729926</t>
  </si>
  <si>
    <t>Timbre Wifi Inalambrico C/camara Seguridad + Timbre Interior</t>
  </si>
  <si>
    <t>TK9053G</t>
  </si>
  <si>
    <t>Relay Relevador Con Soporte 4 Patas 12 V</t>
  </si>
  <si>
    <t>Sonoff Rf Bridge + Sensor Movimiento + Sensor De Puerta</t>
  </si>
  <si>
    <t>MLM906463879</t>
  </si>
  <si>
    <t>PD2</t>
  </si>
  <si>
    <t>Candado Impermeable De Huella Digital Inteligente Bluetooth</t>
  </si>
  <si>
    <t>MLM907565864</t>
  </si>
  <si>
    <t>MTPA</t>
  </si>
  <si>
    <t>Monitor Para Presion Neumaticos De Motocicleta Con Brujula</t>
  </si>
  <si>
    <t>MLM913273447</t>
  </si>
  <si>
    <t>DMS1</t>
  </si>
  <si>
    <t>Apagador Touch Wifi Con Dimmer Inteligente 1 Foco Negro</t>
  </si>
  <si>
    <t>3033g</t>
  </si>
  <si>
    <t>MLM918192738</t>
  </si>
  <si>
    <t>SD23</t>
  </si>
  <si>
    <t>Antena Rf Bridge 315/433mhz Smart Home Domotica Wifi</t>
  </si>
  <si>
    <t>MLM918218494</t>
  </si>
  <si>
    <t>DTCH</t>
  </si>
  <si>
    <t>Collar De Perro Para Entrenamiento Electrico Control Remoto</t>
  </si>
  <si>
    <t>MLM918627147</t>
  </si>
  <si>
    <t>PIA1</t>
  </si>
  <si>
    <t>Teclado Piano Electronico Enrollable De 61 Teclas Midi</t>
  </si>
  <si>
    <t>MLM918667673</t>
  </si>
  <si>
    <t>Piano Electronico Enrollable De 61 Teclas Midi</t>
  </si>
  <si>
    <t>MLM921638268</t>
  </si>
  <si>
    <t>Espejo Retrovisor Dvr Pantalla 4.3, 2 Camaras, Logo Hyundai</t>
  </si>
  <si>
    <t>MLM921654508</t>
  </si>
  <si>
    <t>Retrovisor Dvr + Camara Reversa 170° + Sensores Aparcamiento</t>
  </si>
  <si>
    <t>Espejo Retrovisor Dvr Pantalla 4.3, 2camaras, Logo Mercury</t>
  </si>
  <si>
    <t>Espejo Retrovisor Dvr Pantalla 4.3, 2camaras, Logo Mercedez</t>
  </si>
  <si>
    <t>MLM923991784</t>
  </si>
  <si>
    <t>Espejo Retrovisor Dvr Pantalla 4.3, 2camaras, Logo Subaru</t>
  </si>
  <si>
    <t>Espejo Retrovisor Dvr Pantalla 4.3, 2camaras, Logo Tesla</t>
  </si>
  <si>
    <t>MLM927493133</t>
  </si>
  <si>
    <t>CRCX</t>
  </si>
  <si>
    <t>Control Clonador Multifrecuencia Puerta Automatica Y Alarmas</t>
  </si>
  <si>
    <t>MLM935495091</t>
  </si>
  <si>
    <t>SPYC4</t>
  </si>
  <si>
    <t>Mini Camara Espia Wifi P2p Vision Nocturna 2k Y 4k</t>
  </si>
  <si>
    <t>MLM935948726</t>
  </si>
  <si>
    <t>SC7</t>
  </si>
  <si>
    <t>Camara Giratoria Dvr Infrarroja Grabador Para Auto + Reversa</t>
  </si>
  <si>
    <t>403B4G</t>
  </si>
  <si>
    <t>MLM946301003</t>
  </si>
  <si>
    <t>Cubrebocas Niños Infantil Ecologico Lavable +valvula +filtro</t>
  </si>
  <si>
    <t>Sonoff Switch Rf 433 Wifi Soporta Control Remoto</t>
  </si>
  <si>
    <t>Camara Reversa De Tornillo Contra De Agua Y Vision Nocturna</t>
  </si>
  <si>
    <t>Vagina De Silicon Para Bomba Pene Suavidad Y Placer</t>
  </si>
  <si>
    <t>MLM948959217</t>
  </si>
  <si>
    <t>SPYC1</t>
  </si>
  <si>
    <t>Mini Camara Usb Hd Espia Discreta Oculta Graba Audio Video</t>
  </si>
  <si>
    <t>MLM950605417</t>
  </si>
  <si>
    <t>MSCOJ</t>
  </si>
  <si>
    <t>Llavero Kawaii Geometrico (dinosaurio, Gato, Conejo)</t>
  </si>
  <si>
    <t>Mini Camara A9 Hd 1080 Espia Con Wifi 150° Vision Nocturna</t>
  </si>
  <si>
    <t>MLM950633203</t>
  </si>
  <si>
    <t>MSBCM</t>
  </si>
  <si>
    <t>Luz De Proyeccion Para Puertas Logo Mercedes Benz</t>
  </si>
  <si>
    <t>Retrovisor Dvr Touch Vision Nocturna Hummer</t>
  </si>
  <si>
    <t>Retrovisor Dvr Gps Wifi Bluetooth Android Ip Hone 10 Camara</t>
  </si>
  <si>
    <t>Pantalla Rca 5puLG Hd Con Ventosa Para Parabrisas Y Tablero</t>
  </si>
  <si>
    <t>MLM1304449528</t>
  </si>
  <si>
    <t>TK205</t>
  </si>
  <si>
    <t>Mini Gps Rastreador Para Auto Y Camion Con Plataforma</t>
  </si>
  <si>
    <t>MLM1305888183</t>
  </si>
  <si>
    <t>L2550</t>
  </si>
  <si>
    <t>Lipo Carga 3s 550 Mah 95c Conector Xt30 Tattu R-line 12.6v</t>
  </si>
  <si>
    <t>MLM1305918006</t>
  </si>
  <si>
    <t>Autoestereo +camara De Reversa 1 Sensor + Control</t>
  </si>
  <si>
    <t>MLM1312316849</t>
  </si>
  <si>
    <t>MSLI4</t>
  </si>
  <si>
    <t>Limpiador Facial Espinillas Exfoliador Ultrasonico Electrico</t>
  </si>
  <si>
    <t>MLM1312317171</t>
  </si>
  <si>
    <t>MSBAS</t>
  </si>
  <si>
    <t>Bascula Digital Smart Bluetooth Con Medidor De Grasa</t>
  </si>
  <si>
    <t>MLM1313273371</t>
  </si>
  <si>
    <t>MSPIM</t>
  </si>
  <si>
    <t>Pistola Masajeador De Musculos Lcd 30 Velocidades</t>
  </si>
  <si>
    <t>MLM1313700707</t>
  </si>
  <si>
    <t>MSTRB</t>
  </si>
  <si>
    <t>Transmisor Bluetooth Fm Manos Libres Pantalla A Color Mp3</t>
  </si>
  <si>
    <t>MLM1313718678</t>
  </si>
  <si>
    <t>1NIN</t>
  </si>
  <si>
    <t>Cubrebocas Infantil Niño Niña Reutilizable Lavable</t>
  </si>
  <si>
    <t>MLM1315073007</t>
  </si>
  <si>
    <t>MSCAA</t>
  </si>
  <si>
    <t>Candado Freno Disco Para Moto O Bicicleta Alarma 110 Db</t>
  </si>
  <si>
    <t>MLM1317133169</t>
  </si>
  <si>
    <t>MSMAS</t>
  </si>
  <si>
    <t>Electroestimulador Muscular Digital Masaje Portatil 16 Modos</t>
  </si>
  <si>
    <t>MLM1317136387</t>
  </si>
  <si>
    <t>MLM1317495146</t>
  </si>
  <si>
    <t>MSGDU</t>
  </si>
  <si>
    <t>Camara De Video Auto Hdgps Vision Nocturna Doble Camara °270</t>
  </si>
  <si>
    <t>MLM1319169387</t>
  </si>
  <si>
    <t>Autoestereo Mirrolink Mp5 Con Camara De Reversa + Control</t>
  </si>
  <si>
    <t>5 Gps Tracker Facil Instalacion Cortacorriente Plataforma</t>
  </si>
  <si>
    <t>MLM1329084603</t>
  </si>
  <si>
    <t>MSDEP</t>
  </si>
  <si>
    <t>Depiladora Laser Lpl 600,000 Con Pantalla Digital</t>
  </si>
  <si>
    <t>MLM1329249552</t>
  </si>
  <si>
    <t>MSZO2</t>
  </si>
  <si>
    <t>Mini Camara Espia Full Hd 1080p Con Detector De Movimiento</t>
  </si>
  <si>
    <t>MLM1330330564</t>
  </si>
  <si>
    <t>Timbre Camara Inalambrico Wifi Seguridad + 3 Timbres Bocina</t>
  </si>
  <si>
    <t>MLM1336960208</t>
  </si>
  <si>
    <t>Autoestereo 7' Mirrorlink Touch Hd Camara Reversa</t>
  </si>
  <si>
    <t>Sonoff Porton Cerradura Domotica Wifi 5v</t>
  </si>
  <si>
    <t>MLM1355039434</t>
  </si>
  <si>
    <t>MSPUF</t>
  </si>
  <si>
    <t>Purificador De Aire Portatil Enchufable</t>
  </si>
  <si>
    <t>MLM1357723112</t>
  </si>
  <si>
    <t>TK906</t>
  </si>
  <si>
    <t>Gps Rastreador Bicicleta Moto Plataforma De Por Vida</t>
  </si>
  <si>
    <t>MLM1357738186</t>
  </si>
  <si>
    <t>SF24</t>
  </si>
  <si>
    <t>Enchufe Inteligente Sonoff S31 Domotica Alexa Google Home</t>
  </si>
  <si>
    <t>MLM1357769447</t>
  </si>
  <si>
    <t>CM43</t>
  </si>
  <si>
    <t>Camara Foco 360 Grados Wifi Seguridad Espia Oculta Hd Spy</t>
  </si>
  <si>
    <t>MLM1367003105</t>
  </si>
  <si>
    <t>mal</t>
  </si>
  <si>
    <t>Repuesto De Contacto Para Enchufe Apagador Wifi Domotica</t>
  </si>
  <si>
    <t>Copa Menstrual Segura Suave Reusable Economica</t>
  </si>
  <si>
    <t>MLM1376261144</t>
  </si>
  <si>
    <t>MLM1376281409</t>
  </si>
  <si>
    <t>MLM1376331549</t>
  </si>
  <si>
    <t>MLM1376349501</t>
  </si>
  <si>
    <t>MLM1376760496</t>
  </si>
  <si>
    <t>MLM1388457017</t>
  </si>
  <si>
    <t>MLM1403084736</t>
  </si>
  <si>
    <t>SX17</t>
  </si>
  <si>
    <t>Bomba Vacio Automatica Pene + Vagina De Silicon + Regalos</t>
  </si>
  <si>
    <t>MLM1403120992</t>
  </si>
  <si>
    <t>WGS1</t>
  </si>
  <si>
    <t>Valvula Inteligente Controla Llave De Agua Y Gas Domotica</t>
  </si>
  <si>
    <t>MLM1438704891</t>
  </si>
  <si>
    <t>4LED5</t>
  </si>
  <si>
    <t>Camara De Reversa 5 Pin Autos Vision Nocturna Impermeable</t>
  </si>
  <si>
    <t>MLM1445276018</t>
  </si>
  <si>
    <t>MLM1466423087</t>
  </si>
  <si>
    <t>Batidor Recargable Portatil Leche Cafe Huevo, Electrico</t>
  </si>
  <si>
    <t>MLM1478257404</t>
  </si>
  <si>
    <t>Cámara De Seguridad Mini Cámara A9 Con Resolución De 2mp Visión Nocturna Incluida Negra</t>
  </si>
  <si>
    <t>MLM1478846414</t>
  </si>
  <si>
    <t>Licuador Batidor Portatil Electrico Recargable 3 En 1</t>
  </si>
  <si>
    <t>sf4</t>
  </si>
  <si>
    <t>MLM1479759365</t>
  </si>
  <si>
    <t>Camara Grabador Gps 2 Camaras Para Vehiculo G-sensor</t>
  </si>
  <si>
    <t>Pantalla Monitor Dvr Lcd 3 PuLG Para Moto Mas 2 Camaras</t>
  </si>
  <si>
    <t>MLM1479770389</t>
  </si>
  <si>
    <t>Masajeador Cavitacion Adelgazante Anti Celulitis 3 En 1</t>
  </si>
  <si>
    <t>MLM1481723245</t>
  </si>
  <si>
    <t>Gel Lubricante Agrandador Titan Oro Estimulante</t>
  </si>
  <si>
    <t>MLM1482384767</t>
  </si>
  <si>
    <t>Gel Lubricante Agrandador Titan Red Estimulante</t>
  </si>
  <si>
    <t>MLM1488128491</t>
  </si>
  <si>
    <t>LUAFI</t>
  </si>
  <si>
    <t>Limador Afilador De Uñas Electrico Para Perro Y Gato</t>
  </si>
  <si>
    <t>MLM1488156930</t>
  </si>
  <si>
    <t>LPACA</t>
  </si>
  <si>
    <t>Masajeador Electronico Anticelulitis De Vacio Corporal Usb</t>
  </si>
  <si>
    <t>MLM1494239411</t>
  </si>
  <si>
    <t>Gel Lubricante Agrandador Titan Oro Estimulante Al 2x1</t>
  </si>
  <si>
    <t>MLM1494265002</t>
  </si>
  <si>
    <t>Gel Lubricante Agrandador Titan Red Estimulante Al 2x1</t>
  </si>
  <si>
    <t>MLM1499201582</t>
  </si>
  <si>
    <t>LPSCD</t>
  </si>
  <si>
    <t>Cepillo Secadora Multifuncional Para Cabello 4 En 1</t>
  </si>
  <si>
    <t>MLM1527510962</t>
  </si>
  <si>
    <t>Gel Estimulante Masculino Agrandador Red 4 Pz</t>
  </si>
  <si>
    <t>MLM1530907578</t>
  </si>
  <si>
    <t>Gel Estimulante Agrandador Lubricante Red Al 2x1</t>
  </si>
  <si>
    <t>MLM1544681778</t>
  </si>
  <si>
    <t>MSAVV</t>
  </si>
  <si>
    <t>Dedo Masturbador Estimulador Para Vaginas</t>
  </si>
  <si>
    <t>PZ459</t>
  </si>
  <si>
    <t>MLM1555611951</t>
  </si>
  <si>
    <t>RM4K</t>
  </si>
  <si>
    <t>Espejo Retrovisor Dvr 4k + Camara De Reversa 1080p Full Hd</t>
  </si>
  <si>
    <t>MLM1560832675</t>
  </si>
  <si>
    <t>MAL</t>
  </si>
  <si>
    <t>Carcasa Para Enchufe 1 Apagador Inteligente Domotica</t>
  </si>
  <si>
    <t>MLM1577611576</t>
  </si>
  <si>
    <t>Audifonos Manoslibres P/casco De Motocicleta Bluetooth V4</t>
  </si>
  <si>
    <t>MLM1609300388</t>
  </si>
  <si>
    <t>MLM1609435176</t>
  </si>
  <si>
    <t>Kit 5 Apagadores Wifi Domotica Inteilgente Smartlife Negros</t>
  </si>
  <si>
    <t>MLM1744017946</t>
  </si>
  <si>
    <t>1RET</t>
  </si>
  <si>
    <t>Marco De Placa A Control Remoto Oculto Corredizo</t>
  </si>
  <si>
    <t>Gps Rastreador 4g Obd Auto Camion Hibrido + Plataforma</t>
  </si>
  <si>
    <t>MLM1968876868</t>
  </si>
  <si>
    <t>MSAN1</t>
  </si>
  <si>
    <t>Anillo Abierto De Mariposa Con Microincrustaciones Ajustable</t>
  </si>
  <si>
    <t>MLM1975371818</t>
  </si>
  <si>
    <t>MSAR2</t>
  </si>
  <si>
    <t>Arete Doble De Mariposa Con Cadena Incrustaciones De Zirconi</t>
  </si>
  <si>
    <t>Aretes De Conejito Y Zanahoria Con Zirconia Incrustada</t>
  </si>
  <si>
    <t>MLM2136459076</t>
  </si>
  <si>
    <t>MSCO1</t>
  </si>
  <si>
    <t>Corral Para Mascotas Plegable Portatil Multifuncional Gris</t>
  </si>
  <si>
    <t>MLM2275557200</t>
  </si>
  <si>
    <t>MSCH2</t>
  </si>
  <si>
    <t>Chanclas Sandalias Antideslizantes De Astronauta Suaves</t>
  </si>
  <si>
    <t>MLM2289242472</t>
  </si>
  <si>
    <t>MSFMA</t>
  </si>
  <si>
    <t>Short Faja Levanta Pompas Control Abdomen Reductora Rollitos</t>
  </si>
  <si>
    <t>MLM2331547574</t>
  </si>
  <si>
    <t>titangld</t>
  </si>
  <si>
    <t>Pack 2 Pzs Gel Estimulante Masculino Agrandador Version Oro</t>
  </si>
  <si>
    <t>MLM2331571948</t>
  </si>
  <si>
    <t>Gel Estimulante Masculino Agrandador Version Oro</t>
  </si>
  <si>
    <t>Vibrador Estimulante P/pene Punto G Anillo + Gel Agrandador</t>
  </si>
  <si>
    <t>MLM2334505064</t>
  </si>
  <si>
    <t>Gel Estimulante Masculino Agrandador Version Oro + Anillos</t>
  </si>
  <si>
    <t>MLM791878142</t>
  </si>
  <si>
    <t>CO3L</t>
  </si>
  <si>
    <t>Protector Medico Goggles Anti Virus Gafas Protectoras.</t>
  </si>
  <si>
    <t>MSSOS</t>
  </si>
  <si>
    <t>MLM1917502805</t>
  </si>
  <si>
    <t>Gel Estimulante Masculino Agrandador Red 5 Pz</t>
  </si>
  <si>
    <t>MLM1917513991</t>
  </si>
  <si>
    <t>Gel Estimulante Masculino Agrandador Red 2x1</t>
  </si>
  <si>
    <t>MLM1917523419</t>
  </si>
  <si>
    <t>Gel Estimulante Masculino Agrandador Red 3 Pz</t>
  </si>
  <si>
    <t>MLM1917992675</t>
  </si>
  <si>
    <t>Pack 10 Pzs. Gel Estimulante Masculino Agrandador Red</t>
  </si>
  <si>
    <t>MLM1918083001</t>
  </si>
  <si>
    <t>Gel Estimulante Masculino Agrandador Red</t>
  </si>
  <si>
    <t>MLM2989916570</t>
  </si>
  <si>
    <t>Funda Soporte Anticaida Galaxy S22- S23 Plus</t>
  </si>
  <si>
    <t>MLM2939205050</t>
  </si>
  <si>
    <t>2PLAT</t>
  </si>
  <si>
    <t>Marco Portaplacas A Control Remoto 2 Piezas Pack De 10</t>
  </si>
  <si>
    <t>Molde Silicon Rosca Espiral Para Gelatina Pastel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</si>
</sst>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</font>
    <font>
      <sz val="14"/>
      <color rgb="FF666666"/>
      <name val="Arial"/>
      <family val="2"/>
    </font>
    <font>
      <sz val="21"/>
      <color rgb="FF333333"/>
      <name val="Arial"/>
      <family val="2"/>
    </font>
    <font>
      <sz val="10"/>
      <name val="Arial"/>
      <family val="2"/>
    </font>
    <font>
      <sz val="12"/>
      <color rgb="FF434343"/>
      <name val="Arial"/>
      <family val="2"/>
    </font>
    <font>
      <sz val="10"/>
      <color theme="1"/>
      <name val="Arial"/>
      <family val="2"/>
    </font>
    <font>
      <sz val="14"/>
      <color rgb="FF333333"/>
      <name val="Arial"/>
      <family val="2"/>
    </font>
    <font>
      <b/>
      <sz val="14"/>
      <color rgb="FF333333"/>
      <name val="Arial"/>
      <family val="2"/>
    </font>
    <font>
      <sz val="10"/>
      <color rgb="FF666666"/>
      <name val="Arial"/>
      <family val="2"/>
    </font>
    <font>
      <b/>
      <u/>
      <sz val="10"/>
      <color rgb="FF1155CC"/>
      <name val="Arial"/>
      <family val="2"/>
    </font>
    <font>
      <sz val="14"/>
      <color rgb="FF434343"/>
      <name val="Arial"/>
      <family val="2"/>
    </font>
    <font>
      <sz val="10"/>
      <color rgb="FF999999"/>
      <name val="Arial"/>
      <family val="2"/>
    </font>
    <font>
      <b/>
      <sz val="11"/>
      <color theme="1"/>
      <name val="Arial"/>
      <family val="2"/>
    </font>
    <font>
      <u/>
      <sz val="10"/>
      <color rgb="FF1155CC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99999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999999"/>
      <name val="Arial"/>
      <family val="2"/>
    </font>
    <font>
      <sz val="10"/>
      <color rgb="FF99999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158"/>
        <bgColor rgb="FFFFF158"/>
      </patternFill>
    </fill>
    <fill>
      <patternFill patternType="solid">
        <fgColor rgb="FFD9D9D9"/>
        <bgColor rgb="FFD9D9D9"/>
      </patternFill>
    </fill>
    <fill>
      <patternFill patternType="solid">
        <fgColor rgb="FFF5F5F5"/>
        <bgColor rgb="FFF5F5F5"/>
      </patternFill>
    </fill>
    <fill>
      <patternFill patternType="solid">
        <fgColor rgb="FFF9F9F9"/>
        <bgColor rgb="FFF9F9F9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158"/>
      </patternFill>
    </fill>
    <fill>
      <patternFill patternType="solid">
        <fgColor rgb="FFFFFFFF"/>
      </patternFill>
    </fill>
    <fill>
      <patternFill patternType="solid">
        <fgColor rgb="FFF6B26B"/>
      </patternFill>
    </fill>
    <fill>
      <patternFill patternType="solid">
        <fgColor rgb="FFF8CCA4"/>
      </patternFill>
    </fill>
    <fill>
      <patternFill patternType="solid">
        <fgColor rgb="FFFCE5CD"/>
      </patternFill>
    </fill>
    <fill>
      <patternFill patternType="solid">
        <fgColor rgb="FFFEE599"/>
      </patternFill>
    </fill>
    <fill>
      <patternFill patternType="solid">
        <fgColor rgb="FFFFD966"/>
      </patternFill>
    </fill>
    <fill>
      <patternFill patternType="solid">
        <fgColor rgb="FFFFF2CC"/>
      </patternFill>
    </fill>
    <fill>
      <patternFill patternType="solid">
        <fgColor rgb="FF93C47D"/>
      </patternFill>
    </fill>
    <fill>
      <patternFill patternType="solid">
        <fgColor rgb="FFD9EAD3"/>
      </patternFill>
    </fill>
    <fill>
      <patternFill patternType="solid">
        <fgColor rgb="FFF3F3F3"/>
      </patternFill>
    </fill>
    <fill>
      <patternFill patternType="solid">
        <fgColor rgb="FFF9F9F9"/>
      </patternFill>
    </fill>
    <fill>
      <patternFill patternType="solid">
        <fgColor rgb="FFC9DA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rgb="FFFFF158"/>
      </left>
      <right style="medium">
        <color rgb="FFFFF158"/>
      </right>
      <top style="medium">
        <color rgb="FFFFF158"/>
      </top>
      <bottom style="medium">
        <color rgb="FFFFF158"/>
      </bottom>
      <diagonal/>
    </border>
    <border>
      <left style="medium">
        <color rgb="FFFFF158"/>
      </left>
      <right/>
      <top style="medium">
        <color rgb="FFFFF158"/>
      </top>
      <bottom style="medium">
        <color rgb="FFFFF158"/>
      </bottom>
      <diagonal/>
    </border>
    <border>
      <left/>
      <right/>
      <top style="medium">
        <color rgb="FFFFF158"/>
      </top>
      <bottom style="medium">
        <color rgb="FFFFF158"/>
      </bottom>
      <diagonal/>
    </border>
    <border>
      <left/>
      <right style="medium">
        <color rgb="FFFFF158"/>
      </right>
      <top style="medium">
        <color rgb="FFFFF158"/>
      </top>
      <bottom style="medium">
        <color rgb="FFFFF158"/>
      </bottom>
      <diagonal/>
    </border>
    <border>
      <left style="medium">
        <color rgb="FFFFF158"/>
      </left>
      <right/>
      <top style="medium">
        <color rgb="FFFFF158"/>
      </top>
      <bottom/>
      <diagonal/>
    </border>
    <border>
      <left/>
      <right/>
      <top style="medium">
        <color rgb="FFFFF158"/>
      </top>
      <bottom/>
      <diagonal/>
    </border>
    <border>
      <left/>
      <right style="medium">
        <color rgb="FFFFF158"/>
      </right>
      <top style="medium">
        <color rgb="FFFFF158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F5F5F5"/>
      </left>
      <right style="thin">
        <color rgb="FFF5F5F5"/>
      </right>
      <top style="thin">
        <color rgb="FFF5F5F5"/>
      </top>
      <bottom style="thin">
        <color rgb="FFF5F5F5"/>
      </bottom>
      <diagonal/>
    </border>
    <border>
      <left/>
      <right style="thin">
        <color rgb="FFD9D9D9"/>
      </right>
      <top style="thin">
        <color rgb="FFF5F5F5"/>
      </top>
      <bottom/>
      <diagonal/>
    </border>
    <border>
      <left/>
      <right style="medium">
        <color rgb="FFF9F9F9"/>
      </right>
      <top style="thin">
        <color rgb="FFF9F9F9"/>
      </top>
      <bottom/>
      <diagonal/>
    </border>
    <border>
      <left/>
      <right/>
      <top style="thin">
        <color rgb="FFF9F9F9"/>
      </top>
      <bottom style="medium">
        <color rgb="FFF9F9F9"/>
      </bottom>
      <diagonal/>
    </border>
    <border>
      <left/>
      <right style="medium">
        <color rgb="FFF9F9F9"/>
      </right>
      <top style="thin">
        <color rgb="FFF9F9F9"/>
      </top>
      <bottom style="medium">
        <color rgb="FFF9F9F9"/>
      </bottom>
      <diagonal/>
    </border>
    <border>
      <left style="medium">
        <color rgb="FFF5F5F5"/>
      </left>
      <right style="medium">
        <color rgb="FFF5F5F5"/>
      </right>
      <top/>
      <bottom style="medium">
        <color rgb="FFF5F5F5"/>
      </bottom>
      <diagonal/>
    </border>
    <border>
      <left/>
      <right style="thin">
        <color rgb="FFD9D9D9"/>
      </right>
      <top/>
      <bottom/>
      <diagonal/>
    </border>
    <border>
      <left/>
      <right style="medium">
        <color rgb="FFF9F9F9"/>
      </right>
      <top/>
      <bottom/>
      <diagonal/>
    </border>
    <border>
      <left style="medium">
        <color rgb="FFF9F9F9"/>
      </left>
      <right/>
      <top style="medium">
        <color rgb="FFF9F9F9"/>
      </top>
      <bottom style="medium">
        <color rgb="FFF9F9F9"/>
      </bottom>
      <diagonal/>
    </border>
    <border>
      <left/>
      <right/>
      <top style="medium">
        <color rgb="FFF9F9F9"/>
      </top>
      <bottom style="thin">
        <color rgb="FFF9F9F9"/>
      </bottom>
      <diagonal/>
    </border>
    <border>
      <left/>
      <right style="medium">
        <color rgb="FFF9F9F9"/>
      </right>
      <top style="medium">
        <color rgb="FFF9F9F9"/>
      </top>
      <bottom style="thin">
        <color rgb="FFF9F9F9"/>
      </bottom>
      <diagonal/>
    </border>
    <border>
      <left style="medium">
        <color rgb="FFF9F9F9"/>
      </left>
      <right style="medium">
        <color rgb="FFF9F9F9"/>
      </right>
      <top style="medium">
        <color rgb="FFF9F9F9"/>
      </top>
      <bottom style="medium">
        <color rgb="FFF9F9F9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 style="medium">
        <color rgb="FFF9F9F9"/>
      </left>
      <right style="thin">
        <color rgb="FFF9F9F9"/>
      </right>
      <top/>
      <bottom style="thin">
        <color rgb="FFF9F9F9"/>
      </bottom>
      <diagonal/>
    </border>
    <border>
      <left/>
      <right style="thin">
        <color rgb="FFF9F9F9"/>
      </right>
      <top/>
      <bottom style="thin">
        <color rgb="FFF9F9F9"/>
      </bottom>
      <diagonal/>
    </border>
    <border>
      <left/>
      <right style="thin">
        <color rgb="FFF9F9F9"/>
      </right>
      <top/>
      <bottom style="medium">
        <color rgb="FFF9F9F9"/>
      </bottom>
      <diagonal/>
    </border>
    <border>
      <left style="medium">
        <color rgb="FFF9F9F9"/>
      </left>
      <right style="medium">
        <color rgb="FFF9F9F9"/>
      </right>
      <top style="medium">
        <color rgb="FFF9F9F9"/>
      </top>
      <bottom/>
      <diagonal/>
    </border>
    <border>
      <left/>
      <right style="medium">
        <color rgb="FFF9F9F9"/>
      </right>
      <top/>
      <bottom style="thin">
        <color rgb="FFF9F9F9"/>
      </bottom>
      <diagonal/>
    </border>
    <border>
      <left/>
      <right/>
      <top/>
      <bottom style="thin">
        <color rgb="FFF9F9F9"/>
      </bottom>
      <diagonal/>
    </border>
    <border>
      <left style="medium">
        <color rgb="FFF8F8F8"/>
      </left>
      <right style="medium">
        <color rgb="FFF8F8F8"/>
      </right>
      <top style="medium">
        <color rgb="FFF8F8F8"/>
      </top>
      <bottom style="medium">
        <color rgb="FFF8F8F8"/>
      </bottom>
      <diagonal/>
    </border>
    <border>
      <left/>
      <right/>
      <top/>
      <bottom style="medium">
        <color rgb="FFF9F9F9"/>
      </bottom>
      <diagonal/>
    </border>
    <border>
      <left/>
      <right style="medium">
        <color rgb="FFF9F9F9"/>
      </right>
      <top style="medium">
        <color rgb="FFF9F9F9"/>
      </top>
      <bottom style="medium">
        <color rgb="FFF9F9F9"/>
      </bottom>
      <diagonal/>
    </border>
    <border>
      <left style="medium">
        <color rgb="FFF9F9F9"/>
      </left>
      <right/>
      <top/>
      <bottom/>
      <diagonal/>
    </border>
    <border>
      <left/>
      <right style="thin">
        <color rgb="FFF9F9F9"/>
      </right>
      <top/>
      <bottom/>
      <diagonal/>
    </border>
    <border>
      <left style="thin">
        <color rgb="FFF9F9F9"/>
      </left>
      <right style="thin">
        <color rgb="FFF9F9F9"/>
      </right>
      <top style="thin">
        <color rgb="FFF9F9F9"/>
      </top>
      <bottom style="thin">
        <color rgb="FFF9F9F9"/>
      </bottom>
      <diagonal/>
    </border>
    <border>
      <left/>
      <right style="thin">
        <color rgb="FFF9F9F9"/>
      </right>
      <top style="thin">
        <color rgb="FFF9F9F9"/>
      </top>
      <bottom style="thin">
        <color rgb="FFF9F9F9"/>
      </bottom>
      <diagonal/>
    </border>
    <border>
      <left/>
      <right style="medium">
        <color rgb="FFF9F9F9"/>
      </right>
      <top/>
      <bottom style="medium">
        <color rgb="FFF9F9F9"/>
      </bottom>
      <diagonal/>
    </border>
    <border>
      <left style="medium">
        <color rgb="FFF9F9F9"/>
      </left>
      <right/>
      <top/>
      <bottom style="medium">
        <color rgb="FFF9F9F9"/>
      </bottom>
      <diagonal/>
    </border>
    <border>
      <left/>
      <right style="medium">
        <color rgb="FFF8F8F8"/>
      </right>
      <top/>
      <bottom/>
      <diagonal/>
    </border>
    <border>
      <left style="medium">
        <color rgb="FFF9F9F9"/>
      </left>
      <right/>
      <top style="medium">
        <color rgb="FFF9F9F9"/>
      </top>
      <bottom style="medium">
        <color rgb="FFF9F9F9"/>
      </bottom>
      <diagonal/>
    </border>
    <border>
      <left/>
      <right/>
      <top/>
      <bottom style="medium">
        <color rgb="FFF8F8F8"/>
      </bottom>
      <diagonal/>
    </border>
    <border>
      <left/>
      <right style="medium">
        <color rgb="FFF8F8F8"/>
      </right>
      <top/>
      <bottom style="medium">
        <color rgb="FFF8F8F8"/>
      </bottom>
      <diagonal/>
    </border>
    <border>
      <left/>
      <right style="medium">
        <color rgb="FFF9F9F9"/>
      </right>
      <top style="medium">
        <color rgb="FFF9F9F9"/>
      </top>
      <bottom/>
      <diagonal/>
    </border>
    <border>
      <left style="medium">
        <color rgb="FFF9F9F9"/>
      </left>
      <right/>
      <top style="medium">
        <color rgb="FFF9F9F9"/>
      </top>
      <bottom/>
      <diagonal/>
    </border>
    <border>
      <left style="medium">
        <color rgb="FFF9F9F9"/>
      </left>
      <right style="medium">
        <color rgb="FFF9F9F9"/>
      </right>
      <top/>
      <bottom/>
      <diagonal/>
    </border>
    <border>
      <left style="thin">
        <color rgb="FFF9F9F9"/>
      </left>
      <right/>
      <top style="thin">
        <color rgb="FFF9F9F9"/>
      </top>
      <bottom/>
      <diagonal/>
    </border>
    <border>
      <left/>
      <right/>
      <top style="thin">
        <color rgb="FFF9F9F9"/>
      </top>
      <bottom/>
      <diagonal/>
    </border>
    <border>
      <left/>
      <right style="thin">
        <color rgb="FFF9F9F9"/>
      </right>
      <top style="thin">
        <color rgb="FFF9F9F9"/>
      </top>
      <bottom/>
      <diagonal/>
    </border>
    <border>
      <left style="thin">
        <color rgb="FFF9F9F9"/>
      </left>
      <right/>
      <top/>
      <bottom style="thin">
        <color rgb="FFF9F9F9"/>
      </bottom>
      <diagonal/>
    </border>
    <border>
      <left style="medium">
        <color rgb="FFF9F9F9"/>
      </left>
      <right/>
      <top style="medium">
        <color rgb="FFF9F9F9"/>
      </top>
      <bottom style="thin">
        <color rgb="FFF9F9F9"/>
      </bottom>
      <diagonal/>
    </border>
    <border>
      <left style="medium">
        <color rgb="FFF9F9F9"/>
      </left>
      <right style="medium">
        <color rgb="FFF9F9F9"/>
      </right>
      <top/>
      <bottom style="medium">
        <color rgb="FFF9F9F9"/>
      </bottom>
      <diagonal/>
    </border>
    <border>
      <left style="medium">
        <color rgb="FFF9F9F9"/>
      </left>
      <right/>
      <top style="thin">
        <color rgb="FFD9D9D9"/>
      </top>
      <bottom style="medium">
        <color rgb="FFF9F9F9"/>
      </bottom>
      <diagonal/>
    </border>
    <border>
      <left/>
      <right/>
      <top style="thin">
        <color rgb="FFD9D9D9"/>
      </top>
      <bottom style="medium">
        <color rgb="FFF9F9F9"/>
      </bottom>
      <diagonal/>
    </border>
    <border>
      <left/>
      <right style="medium">
        <color rgb="FFF9F9F9"/>
      </right>
      <top style="thin">
        <color rgb="FFD9D9D9"/>
      </top>
      <bottom style="medium">
        <color rgb="FFF9F9F9"/>
      </bottom>
      <diagonal/>
    </border>
    <border>
      <left style="thin">
        <color rgb="FFBDBDBD"/>
      </left>
      <right/>
      <top style="thin">
        <color rgb="FFBDBDBD"/>
      </top>
      <bottom style="thin">
        <color rgb="FFBDBDBD"/>
      </bottom>
      <diagonal/>
    </border>
    <border>
      <left/>
      <right/>
      <top style="thin">
        <color rgb="FFBDBDBD"/>
      </top>
      <bottom style="thin">
        <color rgb="FFBDBDBD"/>
      </bottom>
      <diagonal/>
    </border>
    <border>
      <left/>
      <right style="thin">
        <color rgb="FFBDBDBD"/>
      </right>
      <top style="thin">
        <color rgb="FFBDBDBD"/>
      </top>
      <bottom style="thin">
        <color rgb="FFBDBDBD"/>
      </bottom>
      <diagonal/>
    </border>
    <border>
      <left style="thin">
        <color rgb="FFF9F9F9"/>
      </left>
      <right/>
      <top/>
      <bottom/>
      <diagonal/>
    </border>
    <border>
      <left style="hair">
        <color rgb="FFD6D6D6"/>
      </left>
      <right/>
      <top style="hair">
        <color rgb="FFD6D6D6"/>
      </top>
      <bottom style="hair">
        <color rgb="FFD6D6D6"/>
      </bottom>
      <diagonal/>
    </border>
    <border>
      <left/>
      <right/>
      <top style="hair">
        <color rgb="FFD6D6D6"/>
      </top>
      <bottom style="hair">
        <color rgb="FFD6D6D6"/>
      </bottom>
      <diagonal/>
    </border>
    <border>
      <left/>
      <right style="hair">
        <color rgb="FFD6D6D6"/>
      </right>
      <top style="hair">
        <color rgb="FFD6D6D6"/>
      </top>
      <bottom style="hair">
        <color rgb="FFD6D6D6"/>
      </bottom>
      <diagonal/>
    </border>
    <border>
      <left style="thin">
        <color rgb="FFF9F9F9"/>
      </left>
      <right style="thin">
        <color rgb="FFF9F9F9"/>
      </right>
      <top/>
      <bottom style="thin">
        <color rgb="FFF9F9F9"/>
      </bottom>
      <diagonal/>
    </border>
    <border>
      <left/>
      <right/>
      <top style="medium">
        <color rgb="FFF9F9F9"/>
      </top>
      <bottom style="medium">
        <color rgb="FFF9F9F9"/>
      </bottom>
      <diagonal/>
    </border>
    <border>
      <left/>
      <right style="thin">
        <color rgb="FFD9D9D9"/>
      </right>
      <top/>
      <bottom style="medium">
        <color rgb="FFF5F5F5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99999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CCCCCC"/>
      </top>
      <bottom style="medium">
        <color rgb="FF999999"/>
      </bottom>
      <diagonal/>
    </border>
    <border>
      <left style="medium">
        <color rgb="FFCCCCCC"/>
      </left>
      <right style="medium">
        <color rgb="FF999999"/>
      </right>
      <top style="medium">
        <color rgb="FFCCCCCC"/>
      </top>
      <bottom style="medium">
        <color rgb="FF999999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75"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5" fillId="4" borderId="11" xfId="0" applyFont="1" applyFill="1" applyBorder="1"/>
    <xf numFmtId="0" fontId="5" fillId="4" borderId="16" xfId="0" applyFont="1" applyFill="1" applyBorder="1"/>
    <xf numFmtId="0" fontId="6" fillId="4" borderId="16" xfId="0" applyFont="1" applyFill="1" applyBorder="1"/>
    <xf numFmtId="0" fontId="7" fillId="5" borderId="19" xfId="0" applyFont="1" applyFill="1" applyBorder="1" applyAlignment="1"/>
    <xf numFmtId="0" fontId="5" fillId="5" borderId="20" xfId="0" applyFont="1" applyFill="1" applyBorder="1" applyAlignment="1"/>
    <xf numFmtId="0" fontId="5" fillId="5" borderId="21" xfId="0" applyFont="1" applyFill="1" applyBorder="1" applyAlignment="1"/>
    <xf numFmtId="0" fontId="5" fillId="5" borderId="22" xfId="0" applyFont="1" applyFill="1" applyBorder="1"/>
    <xf numFmtId="0" fontId="5" fillId="4" borderId="23" xfId="0" applyFont="1" applyFill="1" applyBorder="1"/>
    <xf numFmtId="49" fontId="5" fillId="4" borderId="23" xfId="0" applyNumberFormat="1" applyFont="1" applyFill="1" applyBorder="1" applyAlignment="1">
      <alignment horizontal="right"/>
    </xf>
    <xf numFmtId="0" fontId="5" fillId="5" borderId="24" xfId="0" applyFont="1" applyFill="1" applyBorder="1" applyAlignment="1"/>
    <xf numFmtId="0" fontId="5" fillId="5" borderId="25" xfId="0" applyFont="1" applyFill="1" applyBorder="1" applyAlignment="1"/>
    <xf numFmtId="0" fontId="5" fillId="5" borderId="26" xfId="0" applyFont="1" applyFill="1" applyBorder="1" applyAlignment="1"/>
    <xf numFmtId="0" fontId="5" fillId="5" borderId="27" xfId="0" applyFont="1" applyFill="1" applyBorder="1"/>
    <xf numFmtId="49" fontId="8" fillId="4" borderId="23" xfId="0" applyNumberFormat="1" applyFont="1" applyFill="1" applyBorder="1" applyAlignment="1">
      <alignment horizontal="right" vertical="center"/>
    </xf>
    <xf numFmtId="0" fontId="5" fillId="4" borderId="23" xfId="0" applyFont="1" applyFill="1" applyBorder="1" applyAlignment="1">
      <alignment vertical="center"/>
    </xf>
    <xf numFmtId="0" fontId="5" fillId="5" borderId="28" xfId="0" applyFont="1" applyFill="1" applyBorder="1" applyAlignment="1"/>
    <xf numFmtId="0" fontId="8" fillId="6" borderId="30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top"/>
    </xf>
    <xf numFmtId="0" fontId="5" fillId="6" borderId="30" xfId="0" applyFont="1" applyFill="1" applyBorder="1"/>
    <xf numFmtId="0" fontId="5" fillId="5" borderId="32" xfId="0" applyFont="1" applyFill="1" applyBorder="1"/>
    <xf numFmtId="49" fontId="5" fillId="4" borderId="23" xfId="0" applyNumberFormat="1" applyFont="1" applyFill="1" applyBorder="1" applyAlignment="1">
      <alignment horizontal="right" vertical="center"/>
    </xf>
    <xf numFmtId="0" fontId="5" fillId="5" borderId="35" xfId="0" applyFont="1" applyFill="1" applyBorder="1"/>
    <xf numFmtId="0" fontId="5" fillId="5" borderId="36" xfId="0" applyFont="1" applyFill="1" applyBorder="1"/>
    <xf numFmtId="0" fontId="5" fillId="5" borderId="37" xfId="0" applyFont="1" applyFill="1" applyBorder="1"/>
    <xf numFmtId="0" fontId="5" fillId="5" borderId="38" xfId="0" applyFont="1" applyFill="1" applyBorder="1"/>
    <xf numFmtId="0" fontId="5" fillId="5" borderId="40" xfId="0" applyFont="1" applyFill="1" applyBorder="1"/>
    <xf numFmtId="0" fontId="5" fillId="5" borderId="43" xfId="0" applyFont="1" applyFill="1" applyBorder="1"/>
    <xf numFmtId="0" fontId="5" fillId="5" borderId="44" xfId="0" applyFont="1" applyFill="1" applyBorder="1"/>
    <xf numFmtId="0" fontId="5" fillId="5" borderId="45" xfId="0" applyFont="1" applyFill="1" applyBorder="1"/>
    <xf numFmtId="0" fontId="8" fillId="6" borderId="35" xfId="0" applyFont="1" applyFill="1" applyBorder="1" applyAlignment="1">
      <alignment vertical="center" wrapText="1"/>
    </xf>
    <xf numFmtId="49" fontId="5" fillId="4" borderId="23" xfId="0" applyNumberFormat="1" applyFont="1" applyFill="1" applyBorder="1" applyAlignment="1">
      <alignment vertical="center"/>
    </xf>
    <xf numFmtId="0" fontId="5" fillId="5" borderId="21" xfId="0" applyFont="1" applyFill="1" applyBorder="1"/>
    <xf numFmtId="0" fontId="5" fillId="5" borderId="50" xfId="0" applyFont="1" applyFill="1" applyBorder="1"/>
    <xf numFmtId="0" fontId="5" fillId="5" borderId="51" xfId="0" applyFont="1" applyFill="1" applyBorder="1"/>
    <xf numFmtId="0" fontId="7" fillId="5" borderId="22" xfId="0" applyFont="1" applyFill="1" applyBorder="1"/>
    <xf numFmtId="0" fontId="10" fillId="5" borderId="22" xfId="0" applyFont="1" applyFill="1" applyBorder="1"/>
    <xf numFmtId="0" fontId="10" fillId="5" borderId="27" xfId="0" applyFont="1" applyFill="1" applyBorder="1"/>
    <xf numFmtId="0" fontId="8" fillId="5" borderId="22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5" fillId="5" borderId="62" xfId="0" applyFont="1" applyFill="1" applyBorder="1"/>
    <xf numFmtId="0" fontId="15" fillId="0" borderId="0" xfId="0" applyFont="1" applyBorder="1" applyProtection="1">
      <protection locked="0"/>
    </xf>
    <xf numFmtId="0" fontId="19" fillId="12" borderId="0" xfId="0" applyFont="1" applyFill="1" applyAlignment="1" applyProtection="1">
      <alignment horizontal="center" vertical="center" wrapText="1"/>
      <protection locked="0"/>
    </xf>
    <xf numFmtId="0" fontId="21" fillId="14" borderId="0" xfId="0" applyFont="1" applyFill="1" applyAlignment="1" applyProtection="1">
      <alignment horizontal="center" vertical="center" wrapText="1"/>
      <protection locked="0"/>
    </xf>
    <xf numFmtId="0" fontId="25" fillId="18" borderId="65" xfId="0" applyFont="1" applyFill="1" applyBorder="1" applyAlignment="1" applyProtection="1">
      <alignment horizontal="center" vertical="center"/>
      <protection locked="0"/>
    </xf>
    <xf numFmtId="0" fontId="27" fillId="19" borderId="66" xfId="0" applyFont="1" applyFill="1" applyBorder="1" applyAlignment="1" applyProtection="1">
      <alignment horizontal="center" vertical="center" wrapText="1"/>
      <protection locked="0"/>
    </xf>
    <xf numFmtId="0" fontId="28" fillId="20" borderId="67" xfId="0" applyFont="1" applyFill="1" applyBorder="1" applyAlignment="1">
      <alignment horizontal="left" vertical="center"/>
    </xf>
    <xf numFmtId="0" fontId="29" fillId="0" borderId="67" xfId="0" applyFont="1" applyBorder="1" applyAlignment="1" applyProtection="1">
      <alignment horizontal="left" vertical="center"/>
      <protection locked="0"/>
    </xf>
    <xf numFmtId="0" fontId="30" fillId="0" borderId="67" xfId="0" applyFont="1" applyBorder="1" applyAlignment="1" applyProtection="1">
      <alignment horizontal="center" vertical="center"/>
      <protection locked="0"/>
    </xf>
    <xf numFmtId="0" fontId="31" fillId="0" borderId="67" xfId="0" applyFont="1" applyBorder="1" applyAlignment="1" applyProtection="1">
      <alignment horizontal="center" vertical="center"/>
      <protection locked="0"/>
    </xf>
    <xf numFmtId="0" fontId="32" fillId="19" borderId="68" xfId="0" applyFont="1" applyFill="1" applyBorder="1" applyAlignment="1">
      <alignment horizontal="center" vertical="center"/>
    </xf>
    <xf numFmtId="0" fontId="33" fillId="19" borderId="67" xfId="0" applyFont="1" applyFill="1" applyBorder="1" applyAlignment="1">
      <alignment horizontal="justify" vertical="center" wrapText="1"/>
    </xf>
    <xf numFmtId="2" fontId="0" fillId="0" borderId="0" xfId="0" applyNumberFormat="1" applyFont="1" applyAlignment="1"/>
    <xf numFmtId="49" fontId="34" fillId="0" borderId="0" xfId="0" applyNumberFormat="1" applyFont="1" applyAlignment="1"/>
    <xf numFmtId="0" fontId="32" fillId="19" borderId="67" xfId="0" applyFont="1" applyFill="1" applyBorder="1" applyAlignment="1">
      <alignment horizontal="center" vertical="center"/>
    </xf>
    <xf numFmtId="0" fontId="30" fillId="0" borderId="68" xfId="0" applyFont="1" applyBorder="1" applyAlignment="1" applyProtection="1">
      <alignment horizontal="center" vertical="center"/>
      <protection locked="0"/>
    </xf>
    <xf numFmtId="0" fontId="31" fillId="0" borderId="68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/>
    <xf numFmtId="0" fontId="11" fillId="20" borderId="67" xfId="0" applyFont="1" applyFill="1" applyBorder="1" applyAlignment="1">
      <alignment horizontal="left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32" fillId="19" borderId="0" xfId="0" applyFont="1" applyFill="1" applyBorder="1" applyAlignment="1">
      <alignment horizontal="center"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5" fillId="5" borderId="52" xfId="0" applyFont="1" applyFill="1" applyBorder="1"/>
    <xf numFmtId="0" fontId="3" fillId="0" borderId="53" xfId="0" applyFont="1" applyBorder="1"/>
    <xf numFmtId="0" fontId="3" fillId="0" borderId="54" xfId="0" applyFont="1" applyBorder="1"/>
    <xf numFmtId="0" fontId="8" fillId="5" borderId="29" xfId="0" applyFont="1" applyFill="1" applyBorder="1"/>
    <xf numFmtId="0" fontId="3" fillId="0" borderId="29" xfId="0" applyFont="1" applyBorder="1"/>
    <xf numFmtId="0" fontId="3" fillId="0" borderId="28" xfId="0" applyFont="1" applyBorder="1"/>
    <xf numFmtId="0" fontId="9" fillId="5" borderId="31" xfId="0" applyFont="1" applyFill="1" applyBorder="1" applyAlignment="1">
      <alignment vertical="top" wrapText="1"/>
    </xf>
    <xf numFmtId="0" fontId="13" fillId="0" borderId="0" xfId="0" applyFont="1" applyProtection="1">
      <protection locked="0"/>
    </xf>
    <xf numFmtId="0" fontId="3" fillId="0" borderId="31" xfId="0" applyFont="1" applyBorder="1"/>
    <xf numFmtId="0" fontId="3" fillId="0" borderId="26" xfId="0" applyFont="1" applyBorder="1"/>
    <xf numFmtId="0" fontId="8" fillId="5" borderId="29" xfId="0" applyFont="1" applyFill="1" applyBorder="1" applyAlignment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5" fillId="5" borderId="0" xfId="0" applyFont="1" applyFill="1"/>
    <xf numFmtId="49" fontId="0" fillId="0" borderId="0" xfId="0" applyNumberFormat="1" applyFont="1" applyAlignment="1"/>
    <xf numFmtId="0" fontId="3" fillId="0" borderId="18" xfId="0" applyFont="1" applyBorder="1"/>
    <xf numFmtId="0" fontId="7" fillId="5" borderId="33" xfId="0" applyFont="1" applyFill="1" applyBorder="1" applyAlignment="1"/>
    <xf numFmtId="0" fontId="3" fillId="0" borderId="34" xfId="0" applyFont="1" applyBorder="1"/>
    <xf numFmtId="0" fontId="5" fillId="7" borderId="55" xfId="0" applyFont="1" applyFill="1" applyBorder="1"/>
    <xf numFmtId="0" fontId="3" fillId="0" borderId="56" xfId="0" applyFont="1" applyBorder="1"/>
    <xf numFmtId="0" fontId="3" fillId="0" borderId="57" xfId="0" applyFont="1" applyBorder="1"/>
    <xf numFmtId="0" fontId="5" fillId="5" borderId="58" xfId="0" applyFont="1" applyFill="1" applyBorder="1"/>
    <xf numFmtId="0" fontId="11" fillId="8" borderId="59" xfId="0" applyFont="1" applyFill="1" applyBorder="1" applyAlignment="1">
      <alignment horizontal="center" vertical="center"/>
    </xf>
    <xf numFmtId="0" fontId="3" fillId="0" borderId="60" xfId="0" applyFont="1" applyBorder="1"/>
    <xf numFmtId="0" fontId="3" fillId="0" borderId="61" xfId="0" applyFont="1" applyBorder="1"/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4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3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5" fillId="4" borderId="12" xfId="0" applyFont="1" applyFill="1" applyBorder="1"/>
    <xf numFmtId="0" fontId="3" fillId="0" borderId="17" xfId="0" applyFont="1" applyBorder="1"/>
    <xf numFmtId="0" fontId="3" fillId="0" borderId="64" xfId="0" applyFont="1" applyBorder="1"/>
    <xf numFmtId="0" fontId="5" fillId="5" borderId="13" xfId="0" applyFont="1" applyFill="1" applyBorder="1"/>
    <xf numFmtId="0" fontId="3" fillId="0" borderId="37" xfId="0" applyFont="1" applyBorder="1"/>
    <xf numFmtId="0" fontId="5" fillId="5" borderId="14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12" fillId="5" borderId="40" xfId="0" applyFont="1" applyFill="1" applyBorder="1" applyAlignment="1">
      <alignment horizontal="left" vertical="center"/>
    </xf>
    <xf numFmtId="0" fontId="3" fillId="0" borderId="63" xfId="0" applyFont="1" applyBorder="1"/>
    <xf numFmtId="0" fontId="3" fillId="0" borderId="32" xfId="0" applyFont="1" applyBorder="1"/>
    <xf numFmtId="0" fontId="8" fillId="6" borderId="0" xfId="0" applyFont="1" applyFill="1" applyAlignment="1">
      <alignment vertical="center" wrapText="1"/>
    </xf>
    <xf numFmtId="0" fontId="3" fillId="0" borderId="39" xfId="0" applyFont="1" applyBorder="1"/>
    <xf numFmtId="0" fontId="3" fillId="0" borderId="41" xfId="0" applyFont="1" applyBorder="1"/>
    <xf numFmtId="0" fontId="3" fillId="0" borderId="42" xfId="0" applyFont="1" applyBorder="1"/>
    <xf numFmtId="0" fontId="8" fillId="6" borderId="46" xfId="0" applyFont="1" applyFill="1" applyBorder="1" applyAlignment="1">
      <alignment vertical="center" wrapText="1"/>
    </xf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25" xfId="0" applyFont="1" applyBorder="1"/>
    <xf numFmtId="0" fontId="8" fillId="5" borderId="46" xfId="0" applyFont="1" applyFill="1" applyBorder="1" applyAlignment="1">
      <alignment vertical="center" wrapText="1"/>
    </xf>
    <xf numFmtId="0" fontId="22" fillId="15" borderId="0" xfId="0" applyFont="1" applyFill="1" applyAlignment="1" applyProtection="1">
      <alignment horizontal="center" vertical="center" wrapText="1"/>
      <protection locked="0"/>
    </xf>
    <xf numFmtId="0" fontId="23" fillId="16" borderId="0" xfId="0" applyFont="1" applyFill="1" applyAlignment="1" applyProtection="1">
      <alignment horizontal="center" vertical="center" wrapText="1"/>
      <protection locked="0"/>
    </xf>
    <xf numFmtId="0" fontId="27" fillId="19" borderId="66" xfId="0" applyFont="1" applyFill="1" applyBorder="1" applyAlignment="1" applyProtection="1">
      <alignment horizontal="center" vertical="center" wrapText="1"/>
      <protection locked="0"/>
    </xf>
    <xf numFmtId="0" fontId="24" fillId="17" borderId="0" xfId="0" applyFont="1" applyFill="1" applyAlignment="1" applyProtection="1">
      <alignment horizontal="center" vertical="center" wrapText="1"/>
      <protection locked="0"/>
    </xf>
    <xf numFmtId="0" fontId="26" fillId="18" borderId="0" xfId="0" applyFont="1" applyFill="1" applyAlignment="1" applyProtection="1">
      <alignment horizontal="center" vertical="center" wrapText="1"/>
      <protection locked="0"/>
    </xf>
    <xf numFmtId="0" fontId="16" fillId="9" borderId="0" xfId="0" applyFont="1" applyFill="1" applyAlignment="1" applyProtection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 wrapText="1"/>
      <protection locked="0"/>
    </xf>
    <xf numFmtId="0" fontId="17" fillId="10" borderId="0" xfId="0" applyFont="1" applyFill="1" applyAlignment="1" applyProtection="1">
      <alignment horizontal="center" vertical="center" wrapText="1"/>
      <protection locked="0"/>
    </xf>
    <xf numFmtId="0" fontId="20" fillId="13" borderId="0" xfId="0" applyFont="1" applyFill="1" applyAlignment="1" applyProtection="1">
      <alignment horizontal="center" vertical="center" wrapText="1"/>
      <protection locked="0"/>
    </xf>
    <xf numFmtId="49" fontId="36" fillId="21" borderId="69" xfId="0" applyNumberFormat="1" applyFont="1" applyFill="1" applyBorder="1" applyAlignment="1">
      <alignment vertical="center" wrapText="1"/>
    </xf>
    <xf numFmtId="49" fontId="36" fillId="21" borderId="70" xfId="0" applyNumberFormat="1" applyFont="1" applyFill="1" applyBorder="1" applyAlignment="1">
      <alignment vertical="center" wrapText="1"/>
    </xf>
    <xf numFmtId="49" fontId="35" fillId="22" borderId="70" xfId="1" applyNumberFormat="1" applyFill="1" applyBorder="1" applyAlignment="1">
      <alignment vertical="center" wrapText="1"/>
    </xf>
    <xf numFmtId="49" fontId="34" fillId="23" borderId="70" xfId="0" applyNumberFormat="1" applyFont="1" applyFill="1" applyBorder="1" applyAlignment="1">
      <alignment vertical="center" wrapText="1"/>
    </xf>
    <xf numFmtId="49" fontId="37" fillId="24" borderId="71" xfId="0" applyNumberFormat="1" applyFont="1" applyFill="1" applyBorder="1" applyAlignment="1">
      <alignment vertical="center" wrapText="1"/>
    </xf>
    <xf numFmtId="49" fontId="34" fillId="24" borderId="71" xfId="0" applyNumberFormat="1" applyFont="1" applyFill="1" applyBorder="1" applyAlignment="1">
      <alignment vertical="center" wrapText="1"/>
    </xf>
    <xf numFmtId="49" fontId="35" fillId="24" borderId="71" xfId="1" applyNumberFormat="1" applyFill="1" applyBorder="1" applyAlignment="1">
      <alignment vertical="center" wrapText="1"/>
    </xf>
    <xf numFmtId="49" fontId="37" fillId="22" borderId="72" xfId="0" applyNumberFormat="1" applyFont="1" applyFill="1" applyBorder="1" applyAlignment="1">
      <alignment vertical="center" wrapText="1"/>
    </xf>
    <xf numFmtId="49" fontId="34" fillId="22" borderId="71" xfId="0" applyNumberFormat="1" applyFont="1" applyFill="1" applyBorder="1" applyAlignment="1">
      <alignment vertical="center" wrapText="1"/>
    </xf>
    <xf numFmtId="49" fontId="37" fillId="22" borderId="71" xfId="0" applyNumberFormat="1" applyFont="1" applyFill="1" applyBorder="1" applyAlignment="1">
      <alignment vertical="center" wrapText="1"/>
    </xf>
    <xf numFmtId="49" fontId="35" fillId="22" borderId="71" xfId="1" applyNumberFormat="1" applyFill="1" applyBorder="1" applyAlignment="1">
      <alignment vertical="center" wrapText="1"/>
    </xf>
    <xf numFmtId="49" fontId="37" fillId="24" borderId="72" xfId="0" applyNumberFormat="1" applyFont="1" applyFill="1" applyBorder="1" applyAlignment="1">
      <alignment vertical="center" wrapText="1"/>
    </xf>
    <xf numFmtId="49" fontId="34" fillId="25" borderId="71" xfId="0" applyNumberFormat="1" applyFont="1" applyFill="1" applyBorder="1" applyAlignment="1">
      <alignment vertical="center" wrapText="1"/>
    </xf>
    <xf numFmtId="49" fontId="37" fillId="26" borderId="72" xfId="0" applyNumberFormat="1" applyFont="1" applyFill="1" applyBorder="1" applyAlignment="1">
      <alignment vertical="center" wrapText="1"/>
    </xf>
    <xf numFmtId="49" fontId="34" fillId="26" borderId="71" xfId="0" applyNumberFormat="1" applyFont="1" applyFill="1" applyBorder="1" applyAlignment="1">
      <alignment vertical="center" wrapText="1"/>
    </xf>
    <xf numFmtId="49" fontId="37" fillId="26" borderId="71" xfId="0" applyNumberFormat="1" applyFont="1" applyFill="1" applyBorder="1" applyAlignment="1">
      <alignment vertical="center" wrapText="1"/>
    </xf>
    <xf numFmtId="49" fontId="35" fillId="26" borderId="71" xfId="1" applyNumberFormat="1" applyFill="1" applyBorder="1" applyAlignment="1">
      <alignment vertical="center" wrapText="1"/>
    </xf>
    <xf numFmtId="49" fontId="37" fillId="27" borderId="71" xfId="0" applyNumberFormat="1" applyFont="1" applyFill="1" applyBorder="1" applyAlignment="1">
      <alignment vertical="center" wrapText="1"/>
    </xf>
    <xf numFmtId="49" fontId="37" fillId="22" borderId="73" xfId="0" applyNumberFormat="1" applyFont="1" applyFill="1" applyBorder="1" applyAlignment="1">
      <alignment vertical="center" wrapText="1"/>
    </xf>
    <xf numFmtId="49" fontId="34" fillId="22" borderId="73" xfId="0" applyNumberFormat="1" applyFont="1" applyFill="1" applyBorder="1" applyAlignment="1">
      <alignment vertical="center" wrapText="1"/>
    </xf>
    <xf numFmtId="49" fontId="37" fillId="22" borderId="74" xfId="0" applyNumberFormat="1" applyFont="1" applyFill="1" applyBorder="1" applyAlignment="1">
      <alignment vertical="center" wrapText="1"/>
    </xf>
    <xf numFmtId="49" fontId="37" fillId="24" borderId="73" xfId="0" applyNumberFormat="1" applyFont="1" applyFill="1" applyBorder="1" applyAlignment="1">
      <alignment vertical="center" wrapText="1"/>
    </xf>
    <xf numFmtId="49" fontId="37" fillId="24" borderId="74" xfId="0" applyNumberFormat="1" applyFont="1" applyFill="1" applyBorder="1" applyAlignment="1">
      <alignment vertical="center" wrapText="1"/>
    </xf>
    <xf numFmtId="49" fontId="34" fillId="24" borderId="73" xfId="0" applyNumberFormat="1" applyFont="1" applyFill="1" applyBorder="1" applyAlignment="1">
      <alignment vertical="center" wrapText="1"/>
    </xf>
    <xf numFmtId="49" fontId="34" fillId="24" borderId="74" xfId="0" applyNumberFormat="1" applyFont="1" applyFill="1" applyBorder="1" applyAlignment="1">
      <alignment vertical="center" wrapText="1"/>
    </xf>
    <xf numFmtId="49" fontId="37" fillId="22" borderId="75" xfId="0" applyNumberFormat="1" applyFont="1" applyFill="1" applyBorder="1" applyAlignment="1">
      <alignment vertical="center" wrapText="1"/>
    </xf>
    <xf numFmtId="49" fontId="34" fillId="22" borderId="75" xfId="0" applyNumberFormat="1" applyFont="1" applyFill="1" applyBorder="1" applyAlignment="1">
      <alignment vertical="center" wrapText="1"/>
    </xf>
    <xf numFmtId="49" fontId="37" fillId="28" borderId="72" xfId="0" applyNumberFormat="1" applyFont="1" applyFill="1" applyBorder="1" applyAlignment="1">
      <alignment vertical="center" wrapText="1"/>
    </xf>
    <xf numFmtId="49" fontId="34" fillId="28" borderId="71" xfId="0" applyNumberFormat="1" applyFont="1" applyFill="1" applyBorder="1" applyAlignment="1">
      <alignment vertical="center" wrapText="1"/>
    </xf>
    <xf numFmtId="49" fontId="37" fillId="28" borderId="71" xfId="0" applyNumberFormat="1" applyFont="1" applyFill="1" applyBorder="1" applyAlignment="1">
      <alignment vertical="center" wrapText="1"/>
    </xf>
    <xf numFmtId="49" fontId="37" fillId="21" borderId="72" xfId="0" applyNumberFormat="1" applyFont="1" applyFill="1" applyBorder="1" applyAlignment="1">
      <alignment vertical="center" wrapText="1"/>
    </xf>
    <xf numFmtId="49" fontId="37" fillId="29" borderId="73" xfId="0" applyNumberFormat="1" applyFont="1" applyFill="1" applyBorder="1" applyAlignment="1">
      <alignment vertical="center" wrapText="1"/>
    </xf>
    <xf numFmtId="49" fontId="37" fillId="22" borderId="76" xfId="0" applyNumberFormat="1" applyFont="1" applyFill="1" applyBorder="1" applyAlignment="1">
      <alignment vertical="center" wrapText="1"/>
    </xf>
    <xf numFmtId="49" fontId="37" fillId="22" borderId="77" xfId="0" applyNumberFormat="1" applyFont="1" applyFill="1" applyBorder="1" applyAlignment="1">
      <alignment vertical="center" wrapText="1"/>
    </xf>
    <xf numFmtId="49" fontId="11" fillId="26" borderId="78" xfId="0" applyNumberFormat="1" applyFont="1" applyFill="1" applyBorder="1" applyAlignment="1">
      <alignment wrapText="1"/>
    </xf>
    <xf numFmtId="49" fontId="34" fillId="24" borderId="79" xfId="0" applyNumberFormat="1" applyFont="1" applyFill="1" applyBorder="1" applyAlignment="1">
      <alignment wrapText="1"/>
    </xf>
    <xf numFmtId="49" fontId="34" fillId="24" borderId="77" xfId="0" applyNumberFormat="1" applyFont="1" applyFill="1" applyBorder="1" applyAlignment="1">
      <alignment wrapText="1"/>
    </xf>
    <xf numFmtId="49" fontId="34" fillId="22" borderId="79" xfId="0" applyNumberFormat="1" applyFont="1" applyFill="1" applyBorder="1" applyAlignment="1">
      <alignment wrapText="1"/>
    </xf>
    <xf numFmtId="49" fontId="34" fillId="22" borderId="77" xfId="0" applyNumberFormat="1" applyFont="1" applyFill="1" applyBorder="1" applyAlignment="1">
      <alignment wrapText="1"/>
    </xf>
    <xf numFmtId="49" fontId="11" fillId="28" borderId="77" xfId="0" applyNumberFormat="1" applyFont="1" applyFill="1" applyBorder="1" applyAlignment="1">
      <alignment wrapText="1"/>
    </xf>
    <xf numFmtId="49" fontId="11" fillId="30" borderId="73" xfId="0" applyNumberFormat="1" applyFont="1" applyFill="1" applyBorder="1" applyAlignment="1">
      <alignment wrapText="1"/>
    </xf>
    <xf numFmtId="49" fontId="34" fillId="22" borderId="73" xfId="0" applyNumberFormat="1" applyFont="1" applyFill="1" applyBorder="1" applyAlignment="1">
      <alignment wrapText="1"/>
    </xf>
    <xf numFmtId="49" fontId="11" fillId="28" borderId="73" xfId="0" applyNumberFormat="1" applyFont="1" applyFill="1" applyBorder="1" applyAlignment="1">
      <alignment wrapText="1"/>
    </xf>
    <xf numFmtId="49" fontId="35" fillId="22" borderId="73" xfId="1" applyNumberFormat="1" applyFill="1" applyBorder="1" applyAlignment="1">
      <alignment vertical="center" wrapText="1"/>
    </xf>
    <xf numFmtId="49" fontId="34" fillId="24" borderId="73" xfId="0" applyNumberFormat="1" applyFont="1" applyFill="1" applyBorder="1" applyAlignment="1">
      <alignment wrapText="1"/>
    </xf>
    <xf numFmtId="49" fontId="35" fillId="24" borderId="73" xfId="1" applyNumberFormat="1" applyFill="1" applyBorder="1" applyAlignment="1">
      <alignment vertical="center" wrapText="1"/>
    </xf>
    <xf numFmtId="0" fontId="0" fillId="0" borderId="0" xfId="0" applyNumberFormat="1" applyFont="1" applyAlignment="1"/>
    <xf numFmtId="0" fontId="30" fillId="31" borderId="67" xfId="0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5533"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85725</xdr:colOff>
      <xdr:row>17</xdr:row>
      <xdr:rowOff>85725</xdr:rowOff>
    </xdr:from>
    <xdr:ext cx="1143000" cy="3333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20</xdr:row>
      <xdr:rowOff>76200</xdr:rowOff>
    </xdr:from>
    <xdr:ext cx="1152525" cy="342900"/>
    <xdr:pic>
      <xdr:nvPicPr>
        <xdr:cNvPr id="3" name="image5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209550</xdr:colOff>
      <xdr:row>8</xdr:row>
      <xdr:rowOff>104775</xdr:rowOff>
    </xdr:from>
    <xdr:ext cx="495300" cy="495300"/>
    <xdr:pic>
      <xdr:nvPicPr>
        <xdr:cNvPr id="4" name="image3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14</xdr:row>
      <xdr:rowOff>104775</xdr:rowOff>
    </xdr:from>
    <xdr:ext cx="1152525" cy="3333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409575" cy="29527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rcadolibre.com.mx/publicaciones/edicion-en-excel/upload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rcadolibre.com.mx/publicaciones/listado/?page=1&amp;search=819199864" TargetMode="External"/><Relationship Id="rId21" Type="http://schemas.openxmlformats.org/officeDocument/2006/relationships/hyperlink" Target="https://www.mercadolibre.com.mx/publicaciones/listado/?page=1&amp;search=747026019" TargetMode="External"/><Relationship Id="rId324" Type="http://schemas.openxmlformats.org/officeDocument/2006/relationships/hyperlink" Target="https://www.mercadolibre.com.mx/publicaciones/listado/?page=1&amp;search=927493133" TargetMode="External"/><Relationship Id="rId531" Type="http://schemas.openxmlformats.org/officeDocument/2006/relationships/hyperlink" Target="https://www.mercadolibre.com.mx/publicaciones/listado/?page=1&amp;search=1917523419" TargetMode="External"/><Relationship Id="rId170" Type="http://schemas.openxmlformats.org/officeDocument/2006/relationships/hyperlink" Target="https://www.mercadolibre.com.mx/publicaciones/listado/?page=1&amp;search=837757775" TargetMode="External"/><Relationship Id="rId268" Type="http://schemas.openxmlformats.org/officeDocument/2006/relationships/hyperlink" Target="https://www.mercadolibre.com.mx/publicaciones/listado/?page=1&amp;search=907104892" TargetMode="External"/><Relationship Id="rId475" Type="http://schemas.openxmlformats.org/officeDocument/2006/relationships/hyperlink" Target="https://www.mercadolibre.com.mx/publicaciones/listado/?page=1&amp;search=1510529896" TargetMode="External"/><Relationship Id="rId32" Type="http://schemas.openxmlformats.org/officeDocument/2006/relationships/hyperlink" Target="https://www.mercadolibre.com.mx/publicaciones/listado/?page=1&amp;search=753142857" TargetMode="External"/><Relationship Id="rId128" Type="http://schemas.openxmlformats.org/officeDocument/2006/relationships/hyperlink" Target="https://www.mercadolibre.com.mx/publicaciones/listado/?page=1&amp;search=819204312" TargetMode="External"/><Relationship Id="rId335" Type="http://schemas.openxmlformats.org/officeDocument/2006/relationships/hyperlink" Target="https://www.mercadolibre.com.mx/publicaciones/listado/?page=1&amp;search=945812447" TargetMode="External"/><Relationship Id="rId542" Type="http://schemas.openxmlformats.org/officeDocument/2006/relationships/hyperlink" Target="https://www.mercadolibre.com.mx/publicaciones/listado/?page=1&amp;search=2922337792" TargetMode="External"/><Relationship Id="rId181" Type="http://schemas.openxmlformats.org/officeDocument/2006/relationships/hyperlink" Target="https://www.mercadolibre.com.mx/publicaciones/listado/?page=1&amp;search=837786763" TargetMode="External"/><Relationship Id="rId402" Type="http://schemas.openxmlformats.org/officeDocument/2006/relationships/hyperlink" Target="https://www.mercadolibre.com.mx/publicaciones/listado/?page=1&amp;search=1338082242" TargetMode="External"/><Relationship Id="rId279" Type="http://schemas.openxmlformats.org/officeDocument/2006/relationships/hyperlink" Target="https://www.mercadolibre.com.mx/publicaciones/listado/?page=1&amp;search=918667673" TargetMode="External"/><Relationship Id="rId486" Type="http://schemas.openxmlformats.org/officeDocument/2006/relationships/hyperlink" Target="https://www.mercadolibre.com.mx/publicaciones/listado/?page=1&amp;search=1560832675" TargetMode="External"/><Relationship Id="rId43" Type="http://schemas.openxmlformats.org/officeDocument/2006/relationships/hyperlink" Target="https://www.mercadolibre.com.mx/publicaciones/listado/?page=1&amp;search=762934535" TargetMode="External"/><Relationship Id="rId139" Type="http://schemas.openxmlformats.org/officeDocument/2006/relationships/hyperlink" Target="https://www.mercadolibre.com.mx/publicaciones/listado/?page=1&amp;search=821553717" TargetMode="External"/><Relationship Id="rId346" Type="http://schemas.openxmlformats.org/officeDocument/2006/relationships/hyperlink" Target="https://www.mercadolibre.com.mx/publicaciones/listado/?page=1&amp;search=950633203" TargetMode="External"/><Relationship Id="rId553" Type="http://schemas.openxmlformats.org/officeDocument/2006/relationships/hyperlink" Target="https://www.mercadolibre.com.mx/publicaciones/listado/?page=1&amp;search=2029861099" TargetMode="External"/><Relationship Id="rId192" Type="http://schemas.openxmlformats.org/officeDocument/2006/relationships/hyperlink" Target="https://www.mercadolibre.com.mx/publicaciones/listado/?page=1&amp;search=853421550" TargetMode="External"/><Relationship Id="rId206" Type="http://schemas.openxmlformats.org/officeDocument/2006/relationships/hyperlink" Target="https://www.mercadolibre.com.mx/publicaciones/listado/?page=1&amp;search=860282204" TargetMode="External"/><Relationship Id="rId413" Type="http://schemas.openxmlformats.org/officeDocument/2006/relationships/hyperlink" Target="https://www.mercadolibre.com.mx/publicaciones/listado/?page=1&amp;search=1357769447" TargetMode="External"/><Relationship Id="rId497" Type="http://schemas.openxmlformats.org/officeDocument/2006/relationships/hyperlink" Target="https://www.mercadolibre.com.mx/publicaciones/listado/?page=1&amp;search=1617920155" TargetMode="External"/><Relationship Id="rId357" Type="http://schemas.openxmlformats.org/officeDocument/2006/relationships/hyperlink" Target="https://www.mercadolibre.com.mx/publicaciones/listado/?page=1&amp;search=960656670" TargetMode="External"/><Relationship Id="rId54" Type="http://schemas.openxmlformats.org/officeDocument/2006/relationships/hyperlink" Target="https://www.mercadolibre.com.mx/publicaciones/listado/?page=1&amp;search=779800457" TargetMode="External"/><Relationship Id="rId217" Type="http://schemas.openxmlformats.org/officeDocument/2006/relationships/hyperlink" Target="https://www.mercadolibre.com.mx/publicaciones/listado/?page=1&amp;search=871377093" TargetMode="External"/><Relationship Id="rId564" Type="http://schemas.openxmlformats.org/officeDocument/2006/relationships/hyperlink" Target="https://www.mercadolibre.com.mx/publicaciones/listado/?page=1&amp;search=2934695826" TargetMode="External"/><Relationship Id="rId424" Type="http://schemas.openxmlformats.org/officeDocument/2006/relationships/hyperlink" Target="https://www.mercadolibre.com.mx/publicaciones/listado/?page=1&amp;search=1376331549" TargetMode="External"/><Relationship Id="rId270" Type="http://schemas.openxmlformats.org/officeDocument/2006/relationships/hyperlink" Target="https://www.mercadolibre.com.mx/publicaciones/listado/?page=1&amp;search=907559866" TargetMode="External"/><Relationship Id="rId65" Type="http://schemas.openxmlformats.org/officeDocument/2006/relationships/hyperlink" Target="https://www.mercadolibre.com.mx/publicaciones/listado/?page=1&amp;search=791854486" TargetMode="External"/><Relationship Id="rId130" Type="http://schemas.openxmlformats.org/officeDocument/2006/relationships/hyperlink" Target="https://www.mercadolibre.com.mx/publicaciones/listado/?page=1&amp;search=819206569" TargetMode="External"/><Relationship Id="rId368" Type="http://schemas.openxmlformats.org/officeDocument/2006/relationships/hyperlink" Target="https://www.mercadolibre.com.mx/publicaciones/listado/?page=1&amp;search=1305087710" TargetMode="External"/><Relationship Id="rId575" Type="http://schemas.openxmlformats.org/officeDocument/2006/relationships/hyperlink" Target="https://www.mercadolibre.com.mx/publicaciones/listado/?page=1&amp;search=2922457460" TargetMode="External"/><Relationship Id="rId228" Type="http://schemas.openxmlformats.org/officeDocument/2006/relationships/hyperlink" Target="https://www.mercadolibre.com.mx/publicaciones/listado/?page=1&amp;search=877982677" TargetMode="External"/><Relationship Id="rId435" Type="http://schemas.openxmlformats.org/officeDocument/2006/relationships/hyperlink" Target="https://www.mercadolibre.com.mx/publicaciones/listado/?page=1&amp;search=1409023901" TargetMode="External"/><Relationship Id="rId281" Type="http://schemas.openxmlformats.org/officeDocument/2006/relationships/hyperlink" Target="https://www.mercadolibre.com.mx/publicaciones/listado/?page=1&amp;search=921545587" TargetMode="External"/><Relationship Id="rId502" Type="http://schemas.openxmlformats.org/officeDocument/2006/relationships/hyperlink" Target="https://www.mercadolibre.com.mx/publicaciones/listado/?page=1&amp;search=1744310130" TargetMode="External"/><Relationship Id="rId76" Type="http://schemas.openxmlformats.org/officeDocument/2006/relationships/hyperlink" Target="https://www.mercadolibre.com.mx/publicaciones/listado/?page=1&amp;search=796528534" TargetMode="External"/><Relationship Id="rId141" Type="http://schemas.openxmlformats.org/officeDocument/2006/relationships/hyperlink" Target="https://www.mercadolibre.com.mx/publicaciones/listado/?page=1&amp;search=821570396" TargetMode="External"/><Relationship Id="rId379" Type="http://schemas.openxmlformats.org/officeDocument/2006/relationships/hyperlink" Target="https://www.mercadolibre.com.mx/publicaciones/listado/?page=1&amp;search=1317136387" TargetMode="External"/><Relationship Id="rId586" Type="http://schemas.openxmlformats.org/officeDocument/2006/relationships/hyperlink" Target="https://www.mercadolibre.com.mx/publicaciones/listado/?page=1&amp;search=2030447053" TargetMode="External"/><Relationship Id="rId7" Type="http://schemas.openxmlformats.org/officeDocument/2006/relationships/hyperlink" Target="https://www.mercadolibre.com.mx/publicaciones/listado/?page=1&amp;search=740194355" TargetMode="External"/><Relationship Id="rId239" Type="http://schemas.openxmlformats.org/officeDocument/2006/relationships/hyperlink" Target="https://www.mercadolibre.com.mx/publicaciones/listado/?page=1&amp;search=885190221" TargetMode="External"/><Relationship Id="rId446" Type="http://schemas.openxmlformats.org/officeDocument/2006/relationships/hyperlink" Target="https://www.mercadolibre.com.mx/publicaciones/listado/?page=1&amp;search=1475082573" TargetMode="External"/><Relationship Id="rId292" Type="http://schemas.openxmlformats.org/officeDocument/2006/relationships/hyperlink" Target="https://www.mercadolibre.com.mx/publicaciones/listado/?page=1&amp;search=921635927" TargetMode="External"/><Relationship Id="rId306" Type="http://schemas.openxmlformats.org/officeDocument/2006/relationships/hyperlink" Target="https://www.mercadolibre.com.mx/publicaciones/listado/?page=1&amp;search=924014849" TargetMode="External"/><Relationship Id="rId87" Type="http://schemas.openxmlformats.org/officeDocument/2006/relationships/hyperlink" Target="https://www.mercadolibre.com.mx/publicaciones/listado/?page=1&amp;search=807457206" TargetMode="External"/><Relationship Id="rId513" Type="http://schemas.openxmlformats.org/officeDocument/2006/relationships/hyperlink" Target="https://www.mercadolibre.com.mx/publicaciones/listado/?page=1&amp;search=2275557200" TargetMode="External"/><Relationship Id="rId152" Type="http://schemas.openxmlformats.org/officeDocument/2006/relationships/hyperlink" Target="https://www.mercadolibre.com.mx/publicaciones/listado/?page=1&amp;search=827062672" TargetMode="External"/><Relationship Id="rId194" Type="http://schemas.openxmlformats.org/officeDocument/2006/relationships/hyperlink" Target="https://www.mercadolibre.com.mx/publicaciones/listado/?page=1&amp;search=856093765" TargetMode="External"/><Relationship Id="rId208" Type="http://schemas.openxmlformats.org/officeDocument/2006/relationships/hyperlink" Target="https://www.mercadolibre.com.mx/publicaciones/listado/?page=1&amp;search=862243338" TargetMode="External"/><Relationship Id="rId415" Type="http://schemas.openxmlformats.org/officeDocument/2006/relationships/hyperlink" Target="https://www.mercadolibre.com.mx/publicaciones/listado/?page=1&amp;search=1363582602" TargetMode="External"/><Relationship Id="rId457" Type="http://schemas.openxmlformats.org/officeDocument/2006/relationships/hyperlink" Target="https://www.mercadolibre.com.mx/publicaciones/listado/?page=1&amp;search=1481723245" TargetMode="External"/><Relationship Id="rId261" Type="http://schemas.openxmlformats.org/officeDocument/2006/relationships/hyperlink" Target="https://www.mercadolibre.com.mx/publicaciones/listado/?page=1&amp;search=898776189" TargetMode="External"/><Relationship Id="rId499" Type="http://schemas.openxmlformats.org/officeDocument/2006/relationships/hyperlink" Target="https://www.mercadolibre.com.mx/publicaciones/listado/?page=1&amp;search=1730268000" TargetMode="External"/><Relationship Id="rId14" Type="http://schemas.openxmlformats.org/officeDocument/2006/relationships/hyperlink" Target="https://www.mercadolibre.com.mx/publicaciones/listado/?page=1&amp;search=745232130" TargetMode="External"/><Relationship Id="rId56" Type="http://schemas.openxmlformats.org/officeDocument/2006/relationships/hyperlink" Target="https://www.mercadolibre.com.mx/publicaciones/listado/?page=1&amp;search=780811119" TargetMode="External"/><Relationship Id="rId317" Type="http://schemas.openxmlformats.org/officeDocument/2006/relationships/hyperlink" Target="https://www.mercadolibre.com.mx/publicaciones/listado/?page=1&amp;search=924712752" TargetMode="External"/><Relationship Id="rId359" Type="http://schemas.openxmlformats.org/officeDocument/2006/relationships/hyperlink" Target="https://www.mercadolibre.com.mx/publicaciones/listado/?page=1&amp;search=962498660" TargetMode="External"/><Relationship Id="rId524" Type="http://schemas.openxmlformats.org/officeDocument/2006/relationships/hyperlink" Target="https://www.mercadolibre.com.mx/publicaciones/listado/?page=1&amp;search=962499162" TargetMode="External"/><Relationship Id="rId566" Type="http://schemas.openxmlformats.org/officeDocument/2006/relationships/hyperlink" Target="https://www.mercadolibre.com.mx/publicaciones/listado/?page=1&amp;search=2926958888" TargetMode="External"/><Relationship Id="rId98" Type="http://schemas.openxmlformats.org/officeDocument/2006/relationships/hyperlink" Target="https://www.mercadolibre.com.mx/publicaciones/listado/?page=1&amp;search=815102048" TargetMode="External"/><Relationship Id="rId121" Type="http://schemas.openxmlformats.org/officeDocument/2006/relationships/hyperlink" Target="https://www.mercadolibre.com.mx/publicaciones/listado/?page=1&amp;search=819202840" TargetMode="External"/><Relationship Id="rId163" Type="http://schemas.openxmlformats.org/officeDocument/2006/relationships/hyperlink" Target="https://www.mercadolibre.com.mx/publicaciones/listado/?page=1&amp;search=837735309" TargetMode="External"/><Relationship Id="rId219" Type="http://schemas.openxmlformats.org/officeDocument/2006/relationships/hyperlink" Target="https://www.mercadolibre.com.mx/publicaciones/listado/?page=1&amp;search=873433561" TargetMode="External"/><Relationship Id="rId370" Type="http://schemas.openxmlformats.org/officeDocument/2006/relationships/hyperlink" Target="https://www.mercadolibre.com.mx/publicaciones/listado/?page=1&amp;search=1305918006" TargetMode="External"/><Relationship Id="rId426" Type="http://schemas.openxmlformats.org/officeDocument/2006/relationships/hyperlink" Target="https://www.mercadolibre.com.mx/publicaciones/listado/?page=1&amp;search=1376760496" TargetMode="External"/><Relationship Id="rId230" Type="http://schemas.openxmlformats.org/officeDocument/2006/relationships/hyperlink" Target="https://www.mercadolibre.com.mx/publicaciones/listado/?page=1&amp;search=878804362" TargetMode="External"/><Relationship Id="rId468" Type="http://schemas.openxmlformats.org/officeDocument/2006/relationships/hyperlink" Target="https://www.mercadolibre.com.mx/publicaciones/listado/?page=1&amp;search=1488156930" TargetMode="External"/><Relationship Id="rId25" Type="http://schemas.openxmlformats.org/officeDocument/2006/relationships/hyperlink" Target="https://www.mercadolibre.com.mx/publicaciones/listado/?page=1&amp;search=748626876" TargetMode="External"/><Relationship Id="rId67" Type="http://schemas.openxmlformats.org/officeDocument/2006/relationships/hyperlink" Target="https://www.mercadolibre.com.mx/publicaciones/listado/?page=1&amp;search=792788209" TargetMode="External"/><Relationship Id="rId272" Type="http://schemas.openxmlformats.org/officeDocument/2006/relationships/hyperlink" Target="https://www.mercadolibre.com.mx/publicaciones/listado/?page=1&amp;search=913273447" TargetMode="External"/><Relationship Id="rId328" Type="http://schemas.openxmlformats.org/officeDocument/2006/relationships/hyperlink" Target="https://www.mercadolibre.com.mx/publicaciones/listado/?page=1&amp;search=935495091" TargetMode="External"/><Relationship Id="rId535" Type="http://schemas.openxmlformats.org/officeDocument/2006/relationships/hyperlink" Target="https://www.mercadolibre.com.mx/publicaciones/listado/?page=1&amp;search=1919570025" TargetMode="External"/><Relationship Id="rId577" Type="http://schemas.openxmlformats.org/officeDocument/2006/relationships/hyperlink" Target="https://www.mercadolibre.com.mx/publicaciones/listado/?page=1&amp;search=2922365186" TargetMode="External"/><Relationship Id="rId132" Type="http://schemas.openxmlformats.org/officeDocument/2006/relationships/hyperlink" Target="https://www.mercadolibre.com.mx/publicaciones/listado/?page=1&amp;search=819207587" TargetMode="External"/><Relationship Id="rId174" Type="http://schemas.openxmlformats.org/officeDocument/2006/relationships/hyperlink" Target="https://www.mercadolibre.com.mx/publicaciones/listado/?page=1&amp;search=837764747" TargetMode="External"/><Relationship Id="rId381" Type="http://schemas.openxmlformats.org/officeDocument/2006/relationships/hyperlink" Target="https://www.mercadolibre.com.mx/publicaciones/listado/?page=1&amp;search=1317763431" TargetMode="External"/><Relationship Id="rId241" Type="http://schemas.openxmlformats.org/officeDocument/2006/relationships/hyperlink" Target="https://www.mercadolibre.com.mx/publicaciones/listado/?page=1&amp;search=886040828" TargetMode="External"/><Relationship Id="rId437" Type="http://schemas.openxmlformats.org/officeDocument/2006/relationships/hyperlink" Target="https://www.mercadolibre.com.mx/publicaciones/listado/?page=1&amp;search=1419009784" TargetMode="External"/><Relationship Id="rId479" Type="http://schemas.openxmlformats.org/officeDocument/2006/relationships/hyperlink" Target="https://www.mercadolibre.com.mx/publicaciones/listado/?page=1&amp;search=1530907578" TargetMode="External"/><Relationship Id="rId36" Type="http://schemas.openxmlformats.org/officeDocument/2006/relationships/hyperlink" Target="https://www.mercadolibre.com.mx/publicaciones/listado/?page=1&amp;search=757197258" TargetMode="External"/><Relationship Id="rId283" Type="http://schemas.openxmlformats.org/officeDocument/2006/relationships/hyperlink" Target="https://www.mercadolibre.com.mx/publicaciones/listado/?page=1&amp;search=921566713" TargetMode="External"/><Relationship Id="rId339" Type="http://schemas.openxmlformats.org/officeDocument/2006/relationships/hyperlink" Target="https://www.mercadolibre.com.mx/publicaciones/listado/?page=1&amp;search=946346967" TargetMode="External"/><Relationship Id="rId490" Type="http://schemas.openxmlformats.org/officeDocument/2006/relationships/hyperlink" Target="https://www.mercadolibre.com.mx/publicaciones/listado/?page=1&amp;search=1571319533" TargetMode="External"/><Relationship Id="rId504" Type="http://schemas.openxmlformats.org/officeDocument/2006/relationships/hyperlink" Target="https://www.mercadolibre.com.mx/publicaciones/listado/?page=1&amp;search=1834315803" TargetMode="External"/><Relationship Id="rId546" Type="http://schemas.openxmlformats.org/officeDocument/2006/relationships/hyperlink" Target="https://www.mercadolibre.com.mx/publicaciones/listado/?page=1&amp;search=2876014184" TargetMode="External"/><Relationship Id="rId78" Type="http://schemas.openxmlformats.org/officeDocument/2006/relationships/hyperlink" Target="https://www.mercadolibre.com.mx/publicaciones/listado/?page=1&amp;search=798354366" TargetMode="External"/><Relationship Id="rId101" Type="http://schemas.openxmlformats.org/officeDocument/2006/relationships/hyperlink" Target="https://www.mercadolibre.com.mx/publicaciones/listado/?page=1&amp;search=815559291" TargetMode="External"/><Relationship Id="rId143" Type="http://schemas.openxmlformats.org/officeDocument/2006/relationships/hyperlink" Target="https://www.mercadolibre.com.mx/publicaciones/listado/?page=1&amp;search=822908526" TargetMode="External"/><Relationship Id="rId185" Type="http://schemas.openxmlformats.org/officeDocument/2006/relationships/hyperlink" Target="https://www.mercadolibre.com.mx/publicaciones/listado/?page=1&amp;search=837793998" TargetMode="External"/><Relationship Id="rId350" Type="http://schemas.openxmlformats.org/officeDocument/2006/relationships/hyperlink" Target="https://www.mercadolibre.com.mx/publicaciones/listado/?page=1&amp;search=951608749" TargetMode="External"/><Relationship Id="rId406" Type="http://schemas.openxmlformats.org/officeDocument/2006/relationships/hyperlink" Target="https://www.mercadolibre.com.mx/publicaciones/listado/?page=1&amp;search=1357365569" TargetMode="External"/><Relationship Id="rId588" Type="http://schemas.openxmlformats.org/officeDocument/2006/relationships/hyperlink" Target="https://www.mercadolibre.com.mx/publicaciones/listado/?page=1&amp;search=2030039233" TargetMode="External"/><Relationship Id="rId9" Type="http://schemas.openxmlformats.org/officeDocument/2006/relationships/hyperlink" Target="https://www.mercadolibre.com.mx/publicaciones/listado/?page=1&amp;search=741763719" TargetMode="External"/><Relationship Id="rId210" Type="http://schemas.openxmlformats.org/officeDocument/2006/relationships/hyperlink" Target="https://www.mercadolibre.com.mx/publicaciones/listado/?page=1&amp;search=862314303" TargetMode="External"/><Relationship Id="rId392" Type="http://schemas.openxmlformats.org/officeDocument/2006/relationships/hyperlink" Target="https://www.mercadolibre.com.mx/publicaciones/listado/?page=1&amp;search=1329360687" TargetMode="External"/><Relationship Id="rId448" Type="http://schemas.openxmlformats.org/officeDocument/2006/relationships/hyperlink" Target="https://www.mercadolibre.com.mx/publicaciones/listado/?page=1&amp;search=1478257404" TargetMode="External"/><Relationship Id="rId252" Type="http://schemas.openxmlformats.org/officeDocument/2006/relationships/hyperlink" Target="https://www.mercadolibre.com.mx/publicaciones/listado/?page=1&amp;search=888140471" TargetMode="External"/><Relationship Id="rId294" Type="http://schemas.openxmlformats.org/officeDocument/2006/relationships/hyperlink" Target="https://www.mercadolibre.com.mx/publicaciones/listado/?page=1&amp;search=921654508" TargetMode="External"/><Relationship Id="rId308" Type="http://schemas.openxmlformats.org/officeDocument/2006/relationships/hyperlink" Target="https://www.mercadolibre.com.mx/publicaciones/listado/?page=1&amp;search=924030260" TargetMode="External"/><Relationship Id="rId515" Type="http://schemas.openxmlformats.org/officeDocument/2006/relationships/hyperlink" Target="https://www.mercadolibre.com.mx/publicaciones/listado/?page=1&amp;search=2289242472" TargetMode="External"/><Relationship Id="rId47" Type="http://schemas.openxmlformats.org/officeDocument/2006/relationships/hyperlink" Target="https://www.mercadolibre.com.mx/publicaciones/listado/?page=1&amp;search=771979367" TargetMode="External"/><Relationship Id="rId89" Type="http://schemas.openxmlformats.org/officeDocument/2006/relationships/hyperlink" Target="https://www.mercadolibre.com.mx/publicaciones/listado/?page=1&amp;search=782139090" TargetMode="External"/><Relationship Id="rId112" Type="http://schemas.openxmlformats.org/officeDocument/2006/relationships/hyperlink" Target="https://www.mercadolibre.com.mx/publicaciones/listado/?page=1&amp;search=819193358" TargetMode="External"/><Relationship Id="rId154" Type="http://schemas.openxmlformats.org/officeDocument/2006/relationships/hyperlink" Target="https://www.mercadolibre.com.mx/publicaciones/listado/?page=1&amp;search=827762970" TargetMode="External"/><Relationship Id="rId361" Type="http://schemas.openxmlformats.org/officeDocument/2006/relationships/hyperlink" Target="https://www.mercadolibre.com.mx/publicaciones/listado/?page=1&amp;search=1301970951" TargetMode="External"/><Relationship Id="rId557" Type="http://schemas.openxmlformats.org/officeDocument/2006/relationships/hyperlink" Target="https://www.mercadolibre.com.mx/publicaciones/listado/?page=1&amp;search=3016794052" TargetMode="External"/><Relationship Id="rId196" Type="http://schemas.openxmlformats.org/officeDocument/2006/relationships/hyperlink" Target="https://www.mercadolibre.com.mx/publicaciones/listado/?page=1&amp;search=857953544" TargetMode="External"/><Relationship Id="rId417" Type="http://schemas.openxmlformats.org/officeDocument/2006/relationships/hyperlink" Target="https://www.mercadolibre.com.mx/publicaciones/listado/?page=1&amp;search=1367003105" TargetMode="External"/><Relationship Id="rId459" Type="http://schemas.openxmlformats.org/officeDocument/2006/relationships/hyperlink" Target="https://www.mercadolibre.com.mx/publicaciones/listado/?page=1&amp;search=1486025137" TargetMode="External"/><Relationship Id="rId16" Type="http://schemas.openxmlformats.org/officeDocument/2006/relationships/hyperlink" Target="https://www.mercadolibre.com.mx/publicaciones/listado/?page=1&amp;search=745287960" TargetMode="External"/><Relationship Id="rId221" Type="http://schemas.openxmlformats.org/officeDocument/2006/relationships/hyperlink" Target="https://www.mercadolibre.com.mx/publicaciones/listado/?page=1&amp;search=875558736" TargetMode="External"/><Relationship Id="rId263" Type="http://schemas.openxmlformats.org/officeDocument/2006/relationships/hyperlink" Target="https://www.mercadolibre.com.mx/publicaciones/listado/?page=1&amp;search=903003667" TargetMode="External"/><Relationship Id="rId319" Type="http://schemas.openxmlformats.org/officeDocument/2006/relationships/hyperlink" Target="https://www.mercadolibre.com.mx/publicaciones/listado/?page=1&amp;search=924823741" TargetMode="External"/><Relationship Id="rId470" Type="http://schemas.openxmlformats.org/officeDocument/2006/relationships/hyperlink" Target="https://www.mercadolibre.com.mx/publicaciones/listado/?page=1&amp;search=1494239411" TargetMode="External"/><Relationship Id="rId526" Type="http://schemas.openxmlformats.org/officeDocument/2006/relationships/hyperlink" Target="https://www.mercadolibre.com.mx/publicaciones/listado/?page=1&amp;search=1908964521" TargetMode="External"/><Relationship Id="rId58" Type="http://schemas.openxmlformats.org/officeDocument/2006/relationships/hyperlink" Target="https://www.mercadolibre.com.mx/publicaciones/listado/?page=1&amp;search=782192334" TargetMode="External"/><Relationship Id="rId123" Type="http://schemas.openxmlformats.org/officeDocument/2006/relationships/hyperlink" Target="https://www.mercadolibre.com.mx/publicaciones/listado/?page=1&amp;search=819203237" TargetMode="External"/><Relationship Id="rId330" Type="http://schemas.openxmlformats.org/officeDocument/2006/relationships/hyperlink" Target="https://www.mercadolibre.com.mx/publicaciones/listado/?page=1&amp;search=935948726" TargetMode="External"/><Relationship Id="rId568" Type="http://schemas.openxmlformats.org/officeDocument/2006/relationships/hyperlink" Target="https://www.mercadolibre.com.mx/publicaciones/listado/?page=1&amp;search=2925244286" TargetMode="External"/><Relationship Id="rId165" Type="http://schemas.openxmlformats.org/officeDocument/2006/relationships/hyperlink" Target="https://www.mercadolibre.com.mx/publicaciones/listado/?page=1&amp;search=837745770" TargetMode="External"/><Relationship Id="rId372" Type="http://schemas.openxmlformats.org/officeDocument/2006/relationships/hyperlink" Target="https://www.mercadolibre.com.mx/publicaciones/listado/?page=1&amp;search=1312317171" TargetMode="External"/><Relationship Id="rId428" Type="http://schemas.openxmlformats.org/officeDocument/2006/relationships/hyperlink" Target="https://www.mercadolibre.com.mx/publicaciones/listado/?page=1&amp;search=1400068472" TargetMode="External"/><Relationship Id="rId232" Type="http://schemas.openxmlformats.org/officeDocument/2006/relationships/hyperlink" Target="https://www.mercadolibre.com.mx/publicaciones/listado/?page=1&amp;search=882456642" TargetMode="External"/><Relationship Id="rId274" Type="http://schemas.openxmlformats.org/officeDocument/2006/relationships/hyperlink" Target="https://www.mercadolibre.com.mx/publicaciones/listado/?page=1&amp;search=918177320" TargetMode="External"/><Relationship Id="rId481" Type="http://schemas.openxmlformats.org/officeDocument/2006/relationships/hyperlink" Target="https://www.mercadolibre.com.mx/publicaciones/listado/?page=1&amp;search=1544996993" TargetMode="External"/><Relationship Id="rId27" Type="http://schemas.openxmlformats.org/officeDocument/2006/relationships/hyperlink" Target="https://www.mercadolibre.com.mx/publicaciones/listado/?page=1&amp;search=751814578" TargetMode="External"/><Relationship Id="rId69" Type="http://schemas.openxmlformats.org/officeDocument/2006/relationships/hyperlink" Target="https://www.mercadolibre.com.mx/publicaciones/listado/?page=1&amp;search=796522229" TargetMode="External"/><Relationship Id="rId134" Type="http://schemas.openxmlformats.org/officeDocument/2006/relationships/hyperlink" Target="https://www.mercadolibre.com.mx/publicaciones/listado/?page=1&amp;search=819212526" TargetMode="External"/><Relationship Id="rId537" Type="http://schemas.openxmlformats.org/officeDocument/2006/relationships/hyperlink" Target="https://www.mercadolibre.com.mx/publicaciones/listado/?page=1&amp;search=1924327695" TargetMode="External"/><Relationship Id="rId579" Type="http://schemas.openxmlformats.org/officeDocument/2006/relationships/hyperlink" Target="https://www.mercadolibre.com.mx/publicaciones/listado/?page=1&amp;search=2893677176" TargetMode="External"/><Relationship Id="rId80" Type="http://schemas.openxmlformats.org/officeDocument/2006/relationships/hyperlink" Target="https://www.mercadolibre.com.mx/publicaciones/listado/?page=1&amp;search=801438750" TargetMode="External"/><Relationship Id="rId176" Type="http://schemas.openxmlformats.org/officeDocument/2006/relationships/hyperlink" Target="https://www.mercadolibre.com.mx/publicaciones/listado/?page=1&amp;search=837777854" TargetMode="External"/><Relationship Id="rId341" Type="http://schemas.openxmlformats.org/officeDocument/2006/relationships/hyperlink" Target="https://www.mercadolibre.com.mx/publicaciones/listado/?page=1&amp;search=948345683" TargetMode="External"/><Relationship Id="rId383" Type="http://schemas.openxmlformats.org/officeDocument/2006/relationships/hyperlink" Target="https://www.mercadolibre.com.mx/publicaciones/listado/?page=1&amp;search=1319169387" TargetMode="External"/><Relationship Id="rId439" Type="http://schemas.openxmlformats.org/officeDocument/2006/relationships/hyperlink" Target="https://www.mercadolibre.com.mx/publicaciones/listado/?page=1&amp;search=1443874598" TargetMode="External"/><Relationship Id="rId590" Type="http://schemas.openxmlformats.org/officeDocument/2006/relationships/hyperlink" Target="https://www.mercadolibre.com.mx/publicaciones/listado/?page=1&amp;search=2029930967" TargetMode="External"/><Relationship Id="rId201" Type="http://schemas.openxmlformats.org/officeDocument/2006/relationships/hyperlink" Target="https://www.mercadolibre.com.mx/publicaciones/listado/?page=1&amp;search=858511448" TargetMode="External"/><Relationship Id="rId243" Type="http://schemas.openxmlformats.org/officeDocument/2006/relationships/hyperlink" Target="https://www.mercadolibre.com.mx/publicaciones/listado/?page=1&amp;search=887049143" TargetMode="External"/><Relationship Id="rId285" Type="http://schemas.openxmlformats.org/officeDocument/2006/relationships/hyperlink" Target="https://www.mercadolibre.com.mx/publicaciones/listado/?page=1&amp;search=921599325" TargetMode="External"/><Relationship Id="rId450" Type="http://schemas.openxmlformats.org/officeDocument/2006/relationships/hyperlink" Target="https://www.mercadolibre.com.mx/publicaciones/listado/?page=1&amp;search=1479638414" TargetMode="External"/><Relationship Id="rId506" Type="http://schemas.openxmlformats.org/officeDocument/2006/relationships/hyperlink" Target="https://www.mercadolibre.com.mx/publicaciones/listado/?page=1&amp;search=1868708129" TargetMode="External"/><Relationship Id="rId38" Type="http://schemas.openxmlformats.org/officeDocument/2006/relationships/hyperlink" Target="https://www.mercadolibre.com.mx/publicaciones/listado/?page=1&amp;search=761022446" TargetMode="External"/><Relationship Id="rId103" Type="http://schemas.openxmlformats.org/officeDocument/2006/relationships/hyperlink" Target="https://www.mercadolibre.com.mx/publicaciones/listado/?page=1&amp;search=815977620" TargetMode="External"/><Relationship Id="rId310" Type="http://schemas.openxmlformats.org/officeDocument/2006/relationships/hyperlink" Target="https://www.mercadolibre.com.mx/publicaciones/listado/?page=1&amp;search=924344080" TargetMode="External"/><Relationship Id="rId492" Type="http://schemas.openxmlformats.org/officeDocument/2006/relationships/hyperlink" Target="https://www.mercadolibre.com.mx/publicaciones/listado/?page=1&amp;search=1582352859" TargetMode="External"/><Relationship Id="rId548" Type="http://schemas.openxmlformats.org/officeDocument/2006/relationships/hyperlink" Target="https://www.mercadolibre.com.mx/publicaciones/listado/?page=1&amp;search=2031210799" TargetMode="External"/><Relationship Id="rId91" Type="http://schemas.openxmlformats.org/officeDocument/2006/relationships/hyperlink" Target="https://www.mercadolibre.com.mx/publicaciones/listado/?page=1&amp;search=812300196" TargetMode="External"/><Relationship Id="rId145" Type="http://schemas.openxmlformats.org/officeDocument/2006/relationships/hyperlink" Target="https://www.mercadolibre.com.mx/publicaciones/listado/?page=1&amp;search=823885559" TargetMode="External"/><Relationship Id="rId187" Type="http://schemas.openxmlformats.org/officeDocument/2006/relationships/hyperlink" Target="https://www.mercadolibre.com.mx/publicaciones/listado/?page=1&amp;search=838687272" TargetMode="External"/><Relationship Id="rId352" Type="http://schemas.openxmlformats.org/officeDocument/2006/relationships/hyperlink" Target="https://www.mercadolibre.com.mx/publicaciones/listado/?page=1&amp;search=951614373" TargetMode="External"/><Relationship Id="rId394" Type="http://schemas.openxmlformats.org/officeDocument/2006/relationships/hyperlink" Target="https://www.mercadolibre.com.mx/publicaciones/listado/?page=1&amp;search=1330330564" TargetMode="External"/><Relationship Id="rId408" Type="http://schemas.openxmlformats.org/officeDocument/2006/relationships/hyperlink" Target="https://www.mercadolibre.com.mx/publicaciones/listado/?page=1&amp;search=1357640420" TargetMode="External"/><Relationship Id="rId212" Type="http://schemas.openxmlformats.org/officeDocument/2006/relationships/hyperlink" Target="https://www.mercadolibre.com.mx/publicaciones/listado/?page=1&amp;search=864922097" TargetMode="External"/><Relationship Id="rId254" Type="http://schemas.openxmlformats.org/officeDocument/2006/relationships/hyperlink" Target="https://www.mercadolibre.com.mx/publicaciones/listado/?page=1&amp;search=889092256" TargetMode="External"/><Relationship Id="rId49" Type="http://schemas.openxmlformats.org/officeDocument/2006/relationships/hyperlink" Target="https://www.mercadolibre.com.mx/publicaciones/listado/?page=1&amp;search=773380422" TargetMode="External"/><Relationship Id="rId114" Type="http://schemas.openxmlformats.org/officeDocument/2006/relationships/hyperlink" Target="https://www.mercadolibre.com.mx/publicaciones/listado/?page=1&amp;search=819197801" TargetMode="External"/><Relationship Id="rId296" Type="http://schemas.openxmlformats.org/officeDocument/2006/relationships/hyperlink" Target="https://www.mercadolibre.com.mx/publicaciones/listado/?page=1&amp;search=923627467" TargetMode="External"/><Relationship Id="rId461" Type="http://schemas.openxmlformats.org/officeDocument/2006/relationships/hyperlink" Target="https://www.mercadolibre.com.mx/publicaciones/listado/?page=1&amp;search=1486197055" TargetMode="External"/><Relationship Id="rId517" Type="http://schemas.openxmlformats.org/officeDocument/2006/relationships/hyperlink" Target="https://www.mercadolibre.com.mx/publicaciones/listado/?page=1&amp;search=2319094600" TargetMode="External"/><Relationship Id="rId559" Type="http://schemas.openxmlformats.org/officeDocument/2006/relationships/hyperlink" Target="https://www.mercadolibre.com.mx/publicaciones/listado/?page=1&amp;search=2989871050" TargetMode="External"/><Relationship Id="rId60" Type="http://schemas.openxmlformats.org/officeDocument/2006/relationships/hyperlink" Target="https://www.mercadolibre.com.mx/publicaciones/listado/?page=1&amp;search=785038129" TargetMode="External"/><Relationship Id="rId156" Type="http://schemas.openxmlformats.org/officeDocument/2006/relationships/hyperlink" Target="https://www.mercadolibre.com.mx/publicaciones/listado/?page=1&amp;search=836112546" TargetMode="External"/><Relationship Id="rId198" Type="http://schemas.openxmlformats.org/officeDocument/2006/relationships/hyperlink" Target="https://www.mercadolibre.com.mx/publicaciones/listado/?page=1&amp;search=857981015" TargetMode="External"/><Relationship Id="rId321" Type="http://schemas.openxmlformats.org/officeDocument/2006/relationships/hyperlink" Target="https://www.mercadolibre.com.mx/publicaciones/listado/?page=1&amp;search=925220043" TargetMode="External"/><Relationship Id="rId363" Type="http://schemas.openxmlformats.org/officeDocument/2006/relationships/hyperlink" Target="https://www.mercadolibre.com.mx/publicaciones/listado/?page=1&amp;search=1302880562" TargetMode="External"/><Relationship Id="rId419" Type="http://schemas.openxmlformats.org/officeDocument/2006/relationships/hyperlink" Target="https://www.mercadolibre.com.mx/publicaciones/listado/?page=1&amp;search=1368313081" TargetMode="External"/><Relationship Id="rId570" Type="http://schemas.openxmlformats.org/officeDocument/2006/relationships/hyperlink" Target="https://www.mercadolibre.com.mx/publicaciones/listado/?page=1&amp;search=2925085076" TargetMode="External"/><Relationship Id="rId223" Type="http://schemas.openxmlformats.org/officeDocument/2006/relationships/hyperlink" Target="https://www.mercadolibre.com.mx/publicaciones/listado/?page=1&amp;search=877529467" TargetMode="External"/><Relationship Id="rId430" Type="http://schemas.openxmlformats.org/officeDocument/2006/relationships/hyperlink" Target="https://www.mercadolibre.com.mx/publicaciones/listado/?page=1&amp;search=1402592386" TargetMode="External"/><Relationship Id="rId18" Type="http://schemas.openxmlformats.org/officeDocument/2006/relationships/hyperlink" Target="https://www.mercadolibre.com.mx/publicaciones/listado/?page=1&amp;search=747020623" TargetMode="External"/><Relationship Id="rId265" Type="http://schemas.openxmlformats.org/officeDocument/2006/relationships/hyperlink" Target="https://www.mercadolibre.com.mx/publicaciones/listado/?page=1&amp;search=905826057" TargetMode="External"/><Relationship Id="rId472" Type="http://schemas.openxmlformats.org/officeDocument/2006/relationships/hyperlink" Target="https://www.mercadolibre.com.mx/publicaciones/listado/?page=1&amp;search=1499201582" TargetMode="External"/><Relationship Id="rId528" Type="http://schemas.openxmlformats.org/officeDocument/2006/relationships/hyperlink" Target="https://www.mercadolibre.com.mx/publicaciones/listado/?page=1&amp;search=1912819371" TargetMode="External"/><Relationship Id="rId125" Type="http://schemas.openxmlformats.org/officeDocument/2006/relationships/hyperlink" Target="https://www.mercadolibre.com.mx/publicaciones/listado/?page=1&amp;search=819203600" TargetMode="External"/><Relationship Id="rId167" Type="http://schemas.openxmlformats.org/officeDocument/2006/relationships/hyperlink" Target="https://www.mercadolibre.com.mx/publicaciones/listado/?page=1&amp;search=837754384" TargetMode="External"/><Relationship Id="rId332" Type="http://schemas.openxmlformats.org/officeDocument/2006/relationships/hyperlink" Target="https://www.mercadolibre.com.mx/publicaciones/listado/?page=1&amp;search=944369491" TargetMode="External"/><Relationship Id="rId374" Type="http://schemas.openxmlformats.org/officeDocument/2006/relationships/hyperlink" Target="https://www.mercadolibre.com.mx/publicaciones/listado/?page=1&amp;search=1313700707" TargetMode="External"/><Relationship Id="rId581" Type="http://schemas.openxmlformats.org/officeDocument/2006/relationships/hyperlink" Target="https://www.mercadolibre.com.mx/publicaciones/listado/?page=1&amp;search=2796939324" TargetMode="External"/><Relationship Id="rId71" Type="http://schemas.openxmlformats.org/officeDocument/2006/relationships/hyperlink" Target="https://www.mercadolibre.com.mx/publicaciones/listado/?page=1&amp;search=796524465" TargetMode="External"/><Relationship Id="rId234" Type="http://schemas.openxmlformats.org/officeDocument/2006/relationships/hyperlink" Target="https://www.mercadolibre.com.mx/publicaciones/listado/?page=1&amp;search=883334603" TargetMode="External"/><Relationship Id="rId2" Type="http://schemas.openxmlformats.org/officeDocument/2006/relationships/hyperlink" Target="https://www.mercadolibre.com.mx/publicaciones/listado/?page=1&amp;search=738024852" TargetMode="External"/><Relationship Id="rId29" Type="http://schemas.openxmlformats.org/officeDocument/2006/relationships/hyperlink" Target="https://www.mercadolibre.com.mx/publicaciones/listado/?page=1&amp;search=752766893" TargetMode="External"/><Relationship Id="rId276" Type="http://schemas.openxmlformats.org/officeDocument/2006/relationships/hyperlink" Target="https://www.mercadolibre.com.mx/publicaciones/listado/?page=1&amp;search=918192738" TargetMode="External"/><Relationship Id="rId441" Type="http://schemas.openxmlformats.org/officeDocument/2006/relationships/hyperlink" Target="https://www.mercadolibre.com.mx/publicaciones/listado/?page=1&amp;search=1445276018" TargetMode="External"/><Relationship Id="rId483" Type="http://schemas.openxmlformats.org/officeDocument/2006/relationships/hyperlink" Target="https://www.mercadolibre.com.mx/publicaciones/listado/?page=1&amp;search=1555611951" TargetMode="External"/><Relationship Id="rId539" Type="http://schemas.openxmlformats.org/officeDocument/2006/relationships/hyperlink" Target="https://www.mercadolibre.com.mx/publicaciones/listado/?page=1&amp;search=2925065662" TargetMode="External"/><Relationship Id="rId40" Type="http://schemas.openxmlformats.org/officeDocument/2006/relationships/hyperlink" Target="https://www.mercadolibre.com.mx/publicaciones/listado/?page=1&amp;search=762192994" TargetMode="External"/><Relationship Id="rId136" Type="http://schemas.openxmlformats.org/officeDocument/2006/relationships/hyperlink" Target="https://www.mercadolibre.com.mx/publicaciones/listado/?page=1&amp;search=821545912" TargetMode="External"/><Relationship Id="rId178" Type="http://schemas.openxmlformats.org/officeDocument/2006/relationships/hyperlink" Target="https://www.mercadolibre.com.mx/publicaciones/listado/?page=1&amp;search=837782718" TargetMode="External"/><Relationship Id="rId301" Type="http://schemas.openxmlformats.org/officeDocument/2006/relationships/hyperlink" Target="https://www.mercadolibre.com.mx/publicaciones/listado/?page=1&amp;search=923641559" TargetMode="External"/><Relationship Id="rId343" Type="http://schemas.openxmlformats.org/officeDocument/2006/relationships/hyperlink" Target="https://www.mercadolibre.com.mx/publicaciones/listado/?page=1&amp;search=948959217" TargetMode="External"/><Relationship Id="rId550" Type="http://schemas.openxmlformats.org/officeDocument/2006/relationships/hyperlink" Target="https://www.mercadolibre.com.mx/publicaciones/listado/?page=1&amp;search=2029970753" TargetMode="External"/><Relationship Id="rId82" Type="http://schemas.openxmlformats.org/officeDocument/2006/relationships/hyperlink" Target="https://www.mercadolibre.com.mx/publicaciones/listado/?page=1&amp;search=803017138" TargetMode="External"/><Relationship Id="rId203" Type="http://schemas.openxmlformats.org/officeDocument/2006/relationships/hyperlink" Target="https://www.mercadolibre.com.mx/publicaciones/listado/?page=1&amp;search=858521918" TargetMode="External"/><Relationship Id="rId385" Type="http://schemas.openxmlformats.org/officeDocument/2006/relationships/hyperlink" Target="https://www.mercadolibre.com.mx/publicaciones/listado/?page=1&amp;search=1323047087" TargetMode="External"/><Relationship Id="rId592" Type="http://schemas.openxmlformats.org/officeDocument/2006/relationships/hyperlink" Target="https://www.mercadolibre.com.mx/publicaciones/listado/?page=1&amp;search=2026207149" TargetMode="External"/><Relationship Id="rId245" Type="http://schemas.openxmlformats.org/officeDocument/2006/relationships/hyperlink" Target="https://www.mercadolibre.com.mx/publicaciones/listado/?page=1&amp;search=887099187" TargetMode="External"/><Relationship Id="rId287" Type="http://schemas.openxmlformats.org/officeDocument/2006/relationships/hyperlink" Target="https://www.mercadolibre.com.mx/publicaciones/listado/?page=1&amp;search=921611547" TargetMode="External"/><Relationship Id="rId410" Type="http://schemas.openxmlformats.org/officeDocument/2006/relationships/hyperlink" Target="https://www.mercadolibre.com.mx/publicaciones/listado/?page=1&amp;search=1357705838" TargetMode="External"/><Relationship Id="rId452" Type="http://schemas.openxmlformats.org/officeDocument/2006/relationships/hyperlink" Target="https://www.mercadolibre.com.mx/publicaciones/listado/?page=1&amp;search=1479756104" TargetMode="External"/><Relationship Id="rId494" Type="http://schemas.openxmlformats.org/officeDocument/2006/relationships/hyperlink" Target="https://www.mercadolibre.com.mx/publicaciones/listado/?page=1&amp;search=1609300388" TargetMode="External"/><Relationship Id="rId508" Type="http://schemas.openxmlformats.org/officeDocument/2006/relationships/hyperlink" Target="https://www.mercadolibre.com.mx/publicaciones/listado/?page=1&amp;search=1975371818" TargetMode="External"/><Relationship Id="rId105" Type="http://schemas.openxmlformats.org/officeDocument/2006/relationships/hyperlink" Target="https://www.mercadolibre.com.mx/publicaciones/listado/?page=1&amp;search=816100569" TargetMode="External"/><Relationship Id="rId147" Type="http://schemas.openxmlformats.org/officeDocument/2006/relationships/hyperlink" Target="https://www.mercadolibre.com.mx/publicaciones/listado/?page=1&amp;search=826984340" TargetMode="External"/><Relationship Id="rId312" Type="http://schemas.openxmlformats.org/officeDocument/2006/relationships/hyperlink" Target="https://www.mercadolibre.com.mx/publicaciones/listado/?page=1&amp;search=924355721" TargetMode="External"/><Relationship Id="rId354" Type="http://schemas.openxmlformats.org/officeDocument/2006/relationships/hyperlink" Target="https://www.mercadolibre.com.mx/publicaciones/listado/?page=1&amp;search=951625735" TargetMode="External"/><Relationship Id="rId51" Type="http://schemas.openxmlformats.org/officeDocument/2006/relationships/hyperlink" Target="https://www.mercadolibre.com.mx/publicaciones/listado/?page=1&amp;search=774445737" TargetMode="External"/><Relationship Id="rId93" Type="http://schemas.openxmlformats.org/officeDocument/2006/relationships/hyperlink" Target="https://www.mercadolibre.com.mx/publicaciones/listado/?page=1&amp;search=813411663" TargetMode="External"/><Relationship Id="rId189" Type="http://schemas.openxmlformats.org/officeDocument/2006/relationships/hyperlink" Target="https://www.mercadolibre.com.mx/publicaciones/listado/?page=1&amp;search=845293615" TargetMode="External"/><Relationship Id="rId396" Type="http://schemas.openxmlformats.org/officeDocument/2006/relationships/hyperlink" Target="https://www.mercadolibre.com.mx/publicaciones/listado/?page=1&amp;search=1336954488" TargetMode="External"/><Relationship Id="rId561" Type="http://schemas.openxmlformats.org/officeDocument/2006/relationships/hyperlink" Target="https://www.mercadolibre.com.mx/publicaciones/listado/?page=1&amp;search=2978737534" TargetMode="External"/><Relationship Id="rId214" Type="http://schemas.openxmlformats.org/officeDocument/2006/relationships/hyperlink" Target="https://www.mercadolibre.com.mx/publicaciones/listado/?page=1&amp;search=868110319" TargetMode="External"/><Relationship Id="rId256" Type="http://schemas.openxmlformats.org/officeDocument/2006/relationships/hyperlink" Target="https://www.mercadolibre.com.mx/publicaciones/listado/?page=1&amp;search=889853797" TargetMode="External"/><Relationship Id="rId298" Type="http://schemas.openxmlformats.org/officeDocument/2006/relationships/hyperlink" Target="https://www.mercadolibre.com.mx/publicaciones/listado/?page=1&amp;search=923635247" TargetMode="External"/><Relationship Id="rId421" Type="http://schemas.openxmlformats.org/officeDocument/2006/relationships/hyperlink" Target="https://www.mercadolibre.com.mx/publicaciones/listado/?page=1&amp;search=1370558138" TargetMode="External"/><Relationship Id="rId463" Type="http://schemas.openxmlformats.org/officeDocument/2006/relationships/hyperlink" Target="https://www.mercadolibre.com.mx/publicaciones/listado/?page=1&amp;search=1486197055" TargetMode="External"/><Relationship Id="rId519" Type="http://schemas.openxmlformats.org/officeDocument/2006/relationships/hyperlink" Target="https://www.mercadolibre.com.mx/publicaciones/listado/?page=1&amp;search=2331571948" TargetMode="External"/><Relationship Id="rId116" Type="http://schemas.openxmlformats.org/officeDocument/2006/relationships/hyperlink" Target="https://www.mercadolibre.com.mx/publicaciones/listado/?page=1&amp;search=819199687" TargetMode="External"/><Relationship Id="rId158" Type="http://schemas.openxmlformats.org/officeDocument/2006/relationships/hyperlink" Target="https://www.mercadolibre.com.mx/publicaciones/listado/?page=1&amp;search=837727165" TargetMode="External"/><Relationship Id="rId323" Type="http://schemas.openxmlformats.org/officeDocument/2006/relationships/hyperlink" Target="https://www.mercadolibre.com.mx/publicaciones/listado/?page=1&amp;search=925222234" TargetMode="External"/><Relationship Id="rId530" Type="http://schemas.openxmlformats.org/officeDocument/2006/relationships/hyperlink" Target="https://www.mercadolibre.com.mx/publicaciones/listado/?page=1&amp;search=1917513991" TargetMode="External"/><Relationship Id="rId20" Type="http://schemas.openxmlformats.org/officeDocument/2006/relationships/hyperlink" Target="https://www.mercadolibre.com.mx/publicaciones/listado/?page=1&amp;search=747024666" TargetMode="External"/><Relationship Id="rId62" Type="http://schemas.openxmlformats.org/officeDocument/2006/relationships/hyperlink" Target="https://www.mercadolibre.com.mx/publicaciones/listado/?page=1&amp;search=787869523" TargetMode="External"/><Relationship Id="rId365" Type="http://schemas.openxmlformats.org/officeDocument/2006/relationships/hyperlink" Target="https://www.mercadolibre.com.mx/publicaciones/listado/?page=1&amp;search=1303893632" TargetMode="External"/><Relationship Id="rId572" Type="http://schemas.openxmlformats.org/officeDocument/2006/relationships/hyperlink" Target="https://www.mercadolibre.com.mx/publicaciones/listado/?page=1&amp;search=2925035064" TargetMode="External"/><Relationship Id="rId225" Type="http://schemas.openxmlformats.org/officeDocument/2006/relationships/hyperlink" Target="https://www.mercadolibre.com.mx/publicaciones/listado/?page=1&amp;search=877967411" TargetMode="External"/><Relationship Id="rId267" Type="http://schemas.openxmlformats.org/officeDocument/2006/relationships/hyperlink" Target="https://www.mercadolibre.com.mx/publicaciones/listado/?page=1&amp;search=906463879" TargetMode="External"/><Relationship Id="rId432" Type="http://schemas.openxmlformats.org/officeDocument/2006/relationships/hyperlink" Target="https://www.mercadolibre.com.mx/publicaciones/listado/?page=1&amp;search=1403112595" TargetMode="External"/><Relationship Id="rId474" Type="http://schemas.openxmlformats.org/officeDocument/2006/relationships/hyperlink" Target="https://www.mercadolibre.com.mx/publicaciones/listado/?page=1&amp;search=1510529896" TargetMode="External"/><Relationship Id="rId127" Type="http://schemas.openxmlformats.org/officeDocument/2006/relationships/hyperlink" Target="https://www.mercadolibre.com.mx/publicaciones/listado/?page=1&amp;search=819204189" TargetMode="External"/><Relationship Id="rId31" Type="http://schemas.openxmlformats.org/officeDocument/2006/relationships/hyperlink" Target="https://www.mercadolibre.com.mx/publicaciones/listado/?page=1&amp;search=753123924" TargetMode="External"/><Relationship Id="rId73" Type="http://schemas.openxmlformats.org/officeDocument/2006/relationships/hyperlink" Target="https://www.mercadolibre.com.mx/publicaciones/listado/?page=1&amp;search=796526290" TargetMode="External"/><Relationship Id="rId169" Type="http://schemas.openxmlformats.org/officeDocument/2006/relationships/hyperlink" Target="https://www.mercadolibre.com.mx/publicaciones/listado/?page=1&amp;search=837756630" TargetMode="External"/><Relationship Id="rId334" Type="http://schemas.openxmlformats.org/officeDocument/2006/relationships/hyperlink" Target="https://www.mercadolibre.com.mx/publicaciones/listado/?page=1&amp;search=945696843" TargetMode="External"/><Relationship Id="rId376" Type="http://schemas.openxmlformats.org/officeDocument/2006/relationships/hyperlink" Target="https://www.mercadolibre.com.mx/publicaciones/listado/?page=1&amp;search=1315073007" TargetMode="External"/><Relationship Id="rId541" Type="http://schemas.openxmlformats.org/officeDocument/2006/relationships/hyperlink" Target="https://www.mercadolibre.com.mx/publicaciones/listado/?page=1&amp;search=2922522844" TargetMode="External"/><Relationship Id="rId583" Type="http://schemas.openxmlformats.org/officeDocument/2006/relationships/hyperlink" Target="https://www.mercadolibre.com.mx/publicaciones/listado/?page=1&amp;search=2031276337" TargetMode="External"/><Relationship Id="rId4" Type="http://schemas.openxmlformats.org/officeDocument/2006/relationships/hyperlink" Target="https://www.mercadolibre.com.mx/publicaciones/listado/?page=1&amp;search=739587131" TargetMode="External"/><Relationship Id="rId180" Type="http://schemas.openxmlformats.org/officeDocument/2006/relationships/hyperlink" Target="https://www.mercadolibre.com.mx/publicaciones/listado/?page=1&amp;search=837784632" TargetMode="External"/><Relationship Id="rId236" Type="http://schemas.openxmlformats.org/officeDocument/2006/relationships/hyperlink" Target="https://www.mercadolibre.com.mx/publicaciones/listado/?page=1&amp;search=884082172" TargetMode="External"/><Relationship Id="rId278" Type="http://schemas.openxmlformats.org/officeDocument/2006/relationships/hyperlink" Target="https://www.mercadolibre.com.mx/publicaciones/listado/?page=1&amp;search=918627147" TargetMode="External"/><Relationship Id="rId401" Type="http://schemas.openxmlformats.org/officeDocument/2006/relationships/hyperlink" Target="https://www.mercadolibre.com.mx/publicaciones/listado/?page=1&amp;search=1337827406" TargetMode="External"/><Relationship Id="rId443" Type="http://schemas.openxmlformats.org/officeDocument/2006/relationships/hyperlink" Target="https://www.mercadolibre.com.mx/publicaciones/listado/?page=1&amp;search=1466423087" TargetMode="External"/><Relationship Id="rId303" Type="http://schemas.openxmlformats.org/officeDocument/2006/relationships/hyperlink" Target="https://www.mercadolibre.com.mx/publicaciones/listado/?page=1&amp;search=923663833" TargetMode="External"/><Relationship Id="rId485" Type="http://schemas.openxmlformats.org/officeDocument/2006/relationships/hyperlink" Target="https://www.mercadolibre.com.mx/publicaciones/listado/?page=1&amp;search=1560832675" TargetMode="External"/><Relationship Id="rId42" Type="http://schemas.openxmlformats.org/officeDocument/2006/relationships/hyperlink" Target="https://www.mercadolibre.com.mx/publicaciones/listado/?page=1&amp;search=762932811" TargetMode="External"/><Relationship Id="rId84" Type="http://schemas.openxmlformats.org/officeDocument/2006/relationships/hyperlink" Target="https://www.mercadolibre.com.mx/publicaciones/listado/?page=1&amp;search=805145350" TargetMode="External"/><Relationship Id="rId138" Type="http://schemas.openxmlformats.org/officeDocument/2006/relationships/hyperlink" Target="https://www.mercadolibre.com.mx/publicaciones/listado/?page=1&amp;search=821546321" TargetMode="External"/><Relationship Id="rId345" Type="http://schemas.openxmlformats.org/officeDocument/2006/relationships/hyperlink" Target="https://www.mercadolibre.com.mx/publicaciones/listado/?page=1&amp;search=950632568" TargetMode="External"/><Relationship Id="rId387" Type="http://schemas.openxmlformats.org/officeDocument/2006/relationships/hyperlink" Target="https://www.mercadolibre.com.mx/publicaciones/listado/?page=1&amp;search=1324980023" TargetMode="External"/><Relationship Id="rId510" Type="http://schemas.openxmlformats.org/officeDocument/2006/relationships/hyperlink" Target="https://www.mercadolibre.com.mx/publicaciones/listado/?page=1&amp;search=2008472674" TargetMode="External"/><Relationship Id="rId552" Type="http://schemas.openxmlformats.org/officeDocument/2006/relationships/hyperlink" Target="https://www.mercadolibre.com.mx/publicaciones/listado/?page=1&amp;search=2029887425" TargetMode="External"/><Relationship Id="rId594" Type="http://schemas.openxmlformats.org/officeDocument/2006/relationships/hyperlink" Target="https://www.mercadolibre.com.mx/publicaciones/listado/?page=1&amp;search=2003465493" TargetMode="External"/><Relationship Id="rId191" Type="http://schemas.openxmlformats.org/officeDocument/2006/relationships/hyperlink" Target="https://www.mercadolibre.com.mx/publicaciones/listado/?page=1&amp;search=852375454" TargetMode="External"/><Relationship Id="rId205" Type="http://schemas.openxmlformats.org/officeDocument/2006/relationships/hyperlink" Target="https://www.mercadolibre.com.mx/publicaciones/listado/?page=1&amp;search=860280448" TargetMode="External"/><Relationship Id="rId247" Type="http://schemas.openxmlformats.org/officeDocument/2006/relationships/hyperlink" Target="https://www.mercadolibre.com.mx/publicaciones/listado/?page=1&amp;search=887121990" TargetMode="External"/><Relationship Id="rId412" Type="http://schemas.openxmlformats.org/officeDocument/2006/relationships/hyperlink" Target="https://www.mercadolibre.com.mx/publicaciones/listado/?page=1&amp;search=1357738186" TargetMode="External"/><Relationship Id="rId107" Type="http://schemas.openxmlformats.org/officeDocument/2006/relationships/hyperlink" Target="https://www.mercadolibre.com.mx/publicaciones/listado/?page=1&amp;search=816116790" TargetMode="External"/><Relationship Id="rId289" Type="http://schemas.openxmlformats.org/officeDocument/2006/relationships/hyperlink" Target="https://www.mercadolibre.com.mx/publicaciones/listado/?page=1&amp;search=921626027" TargetMode="External"/><Relationship Id="rId454" Type="http://schemas.openxmlformats.org/officeDocument/2006/relationships/hyperlink" Target="https://www.mercadolibre.com.mx/publicaciones/listado/?page=1&amp;search=1479761712" TargetMode="External"/><Relationship Id="rId496" Type="http://schemas.openxmlformats.org/officeDocument/2006/relationships/hyperlink" Target="https://www.mercadolibre.com.mx/publicaciones/listado/?page=1&amp;search=1617920155" TargetMode="External"/><Relationship Id="rId11" Type="http://schemas.openxmlformats.org/officeDocument/2006/relationships/hyperlink" Target="https://www.mercadolibre.com.mx/publicaciones/listado/?page=1&amp;search=744269040" TargetMode="External"/><Relationship Id="rId53" Type="http://schemas.openxmlformats.org/officeDocument/2006/relationships/hyperlink" Target="https://www.mercadolibre.com.mx/publicaciones/listado/?page=1&amp;search=776251005" TargetMode="External"/><Relationship Id="rId149" Type="http://schemas.openxmlformats.org/officeDocument/2006/relationships/hyperlink" Target="https://www.mercadolibre.com.mx/publicaciones/listado/?page=1&amp;search=827011140" TargetMode="External"/><Relationship Id="rId314" Type="http://schemas.openxmlformats.org/officeDocument/2006/relationships/hyperlink" Target="https://www.mercadolibre.com.mx/publicaciones/listado/?page=1&amp;search=924360681" TargetMode="External"/><Relationship Id="rId356" Type="http://schemas.openxmlformats.org/officeDocument/2006/relationships/hyperlink" Target="https://www.mercadolibre.com.mx/publicaciones/listado/?page=1&amp;search=951635121" TargetMode="External"/><Relationship Id="rId398" Type="http://schemas.openxmlformats.org/officeDocument/2006/relationships/hyperlink" Target="https://www.mercadolibre.com.mx/publicaciones/listado/?page=1&amp;search=1336976981" TargetMode="External"/><Relationship Id="rId521" Type="http://schemas.openxmlformats.org/officeDocument/2006/relationships/hyperlink" Target="https://www.mercadolibre.com.mx/publicaciones/listado/?page=1&amp;search=2334505064" TargetMode="External"/><Relationship Id="rId563" Type="http://schemas.openxmlformats.org/officeDocument/2006/relationships/hyperlink" Target="https://www.mercadolibre.com.mx/publicaciones/listado/?page=1&amp;search=2939205050" TargetMode="External"/><Relationship Id="rId95" Type="http://schemas.openxmlformats.org/officeDocument/2006/relationships/hyperlink" Target="https://www.mercadolibre.com.mx/publicaciones/listado/?page=1&amp;search=814492176" TargetMode="External"/><Relationship Id="rId160" Type="http://schemas.openxmlformats.org/officeDocument/2006/relationships/hyperlink" Target="https://www.mercadolibre.com.mx/publicaciones/listado/?page=1&amp;search=837733448" TargetMode="External"/><Relationship Id="rId216" Type="http://schemas.openxmlformats.org/officeDocument/2006/relationships/hyperlink" Target="https://www.mercadolibre.com.mx/publicaciones/listado/?page=1&amp;search=871373238" TargetMode="External"/><Relationship Id="rId423" Type="http://schemas.openxmlformats.org/officeDocument/2006/relationships/hyperlink" Target="https://www.mercadolibre.com.mx/publicaciones/listado/?page=1&amp;search=1376281409" TargetMode="External"/><Relationship Id="rId258" Type="http://schemas.openxmlformats.org/officeDocument/2006/relationships/hyperlink" Target="https://www.mercadolibre.com.mx/publicaciones/listado/?page=1&amp;search=891780652" TargetMode="External"/><Relationship Id="rId465" Type="http://schemas.openxmlformats.org/officeDocument/2006/relationships/hyperlink" Target="https://www.mercadolibre.com.mx/publicaciones/listado/?page=1&amp;search=1486837737" TargetMode="External"/><Relationship Id="rId22" Type="http://schemas.openxmlformats.org/officeDocument/2006/relationships/hyperlink" Target="https://www.mercadolibre.com.mx/publicaciones/listado/?page=1&amp;search=747170066" TargetMode="External"/><Relationship Id="rId64" Type="http://schemas.openxmlformats.org/officeDocument/2006/relationships/hyperlink" Target="https://www.mercadolibre.com.mx/publicaciones/listado/?page=1&amp;search=790055070" TargetMode="External"/><Relationship Id="rId118" Type="http://schemas.openxmlformats.org/officeDocument/2006/relationships/hyperlink" Target="https://www.mercadolibre.com.mx/publicaciones/listado/?page=1&amp;search=819200154" TargetMode="External"/><Relationship Id="rId325" Type="http://schemas.openxmlformats.org/officeDocument/2006/relationships/hyperlink" Target="https://www.mercadolibre.com.mx/publicaciones/listado/?page=1&amp;search=933826036" TargetMode="External"/><Relationship Id="rId367" Type="http://schemas.openxmlformats.org/officeDocument/2006/relationships/hyperlink" Target="https://www.mercadolibre.com.mx/publicaciones/listado/?page=1&amp;search=1304449528" TargetMode="External"/><Relationship Id="rId532" Type="http://schemas.openxmlformats.org/officeDocument/2006/relationships/hyperlink" Target="https://www.mercadolibre.com.mx/publicaciones/listado/?page=1&amp;search=1917992675" TargetMode="External"/><Relationship Id="rId574" Type="http://schemas.openxmlformats.org/officeDocument/2006/relationships/hyperlink" Target="https://www.mercadolibre.com.mx/publicaciones/listado/?page=1&amp;search=2924950086" TargetMode="External"/><Relationship Id="rId171" Type="http://schemas.openxmlformats.org/officeDocument/2006/relationships/hyperlink" Target="https://www.mercadolibre.com.mx/publicaciones/listado/?page=1&amp;search=837758999" TargetMode="External"/><Relationship Id="rId227" Type="http://schemas.openxmlformats.org/officeDocument/2006/relationships/hyperlink" Target="https://www.mercadolibre.com.mx/publicaciones/listado/?page=1&amp;search=877975914" TargetMode="External"/><Relationship Id="rId269" Type="http://schemas.openxmlformats.org/officeDocument/2006/relationships/hyperlink" Target="https://www.mercadolibre.com.mx/publicaciones/listado/?page=1&amp;search=907155072" TargetMode="External"/><Relationship Id="rId434" Type="http://schemas.openxmlformats.org/officeDocument/2006/relationships/hyperlink" Target="https://www.mercadolibre.com.mx/publicaciones/listado/?page=1&amp;search=1403136045" TargetMode="External"/><Relationship Id="rId476" Type="http://schemas.openxmlformats.org/officeDocument/2006/relationships/hyperlink" Target="https://www.mercadolibre.com.mx/publicaciones/listado/?page=1&amp;search=1516456507" TargetMode="External"/><Relationship Id="rId33" Type="http://schemas.openxmlformats.org/officeDocument/2006/relationships/hyperlink" Target="https://www.mercadolibre.com.mx/publicaciones/listado/?page=1&amp;search=753182103" TargetMode="External"/><Relationship Id="rId129" Type="http://schemas.openxmlformats.org/officeDocument/2006/relationships/hyperlink" Target="https://www.mercadolibre.com.mx/publicaciones/listado/?page=1&amp;search=819204437" TargetMode="External"/><Relationship Id="rId280" Type="http://schemas.openxmlformats.org/officeDocument/2006/relationships/hyperlink" Target="https://www.mercadolibre.com.mx/publicaciones/listado/?page=1&amp;search=921543357" TargetMode="External"/><Relationship Id="rId336" Type="http://schemas.openxmlformats.org/officeDocument/2006/relationships/hyperlink" Target="https://www.mercadolibre.com.mx/publicaciones/listado/?page=1&amp;search=946301003" TargetMode="External"/><Relationship Id="rId501" Type="http://schemas.openxmlformats.org/officeDocument/2006/relationships/hyperlink" Target="https://www.mercadolibre.com.mx/publicaciones/listado/?page=1&amp;search=1744017946" TargetMode="External"/><Relationship Id="rId543" Type="http://schemas.openxmlformats.org/officeDocument/2006/relationships/hyperlink" Target="https://www.mercadolibre.com.mx/publicaciones/listado/?page=1&amp;search=2922333348" TargetMode="External"/><Relationship Id="rId75" Type="http://schemas.openxmlformats.org/officeDocument/2006/relationships/hyperlink" Target="https://www.mercadolibre.com.mx/publicaciones/listado/?page=1&amp;search=796527979" TargetMode="External"/><Relationship Id="rId140" Type="http://schemas.openxmlformats.org/officeDocument/2006/relationships/hyperlink" Target="https://www.mercadolibre.com.mx/publicaciones/listado/?page=1&amp;search=821556830" TargetMode="External"/><Relationship Id="rId182" Type="http://schemas.openxmlformats.org/officeDocument/2006/relationships/hyperlink" Target="https://www.mercadolibre.com.mx/publicaciones/listado/?page=1&amp;search=837786945" TargetMode="External"/><Relationship Id="rId378" Type="http://schemas.openxmlformats.org/officeDocument/2006/relationships/hyperlink" Target="https://www.mercadolibre.com.mx/publicaciones/listado/?page=1&amp;search=1317133169" TargetMode="External"/><Relationship Id="rId403" Type="http://schemas.openxmlformats.org/officeDocument/2006/relationships/hyperlink" Target="https://www.mercadolibre.com.mx/publicaciones/listado/?page=1&amp;search=1338478048" TargetMode="External"/><Relationship Id="rId585" Type="http://schemas.openxmlformats.org/officeDocument/2006/relationships/hyperlink" Target="https://www.mercadolibre.com.mx/publicaciones/listado/?page=1&amp;search=2030471315" TargetMode="External"/><Relationship Id="rId6" Type="http://schemas.openxmlformats.org/officeDocument/2006/relationships/hyperlink" Target="https://www.mercadolibre.com.mx/publicaciones/listado/?page=1&amp;search=739875847" TargetMode="External"/><Relationship Id="rId238" Type="http://schemas.openxmlformats.org/officeDocument/2006/relationships/hyperlink" Target="https://www.mercadolibre.com.mx/publicaciones/listado/?page=1&amp;search=885087514" TargetMode="External"/><Relationship Id="rId445" Type="http://schemas.openxmlformats.org/officeDocument/2006/relationships/hyperlink" Target="https://www.mercadolibre.com.mx/publicaciones/listado/?page=1&amp;search=1467296977" TargetMode="External"/><Relationship Id="rId487" Type="http://schemas.openxmlformats.org/officeDocument/2006/relationships/hyperlink" Target="https://www.mercadolibre.com.mx/publicaciones/listado/?page=1&amp;search=1560842823" TargetMode="External"/><Relationship Id="rId291" Type="http://schemas.openxmlformats.org/officeDocument/2006/relationships/hyperlink" Target="https://www.mercadolibre.com.mx/publicaciones/listado/?page=1&amp;search=921634278" TargetMode="External"/><Relationship Id="rId305" Type="http://schemas.openxmlformats.org/officeDocument/2006/relationships/hyperlink" Target="https://www.mercadolibre.com.mx/publicaciones/listado/?page=1&amp;search=923991784" TargetMode="External"/><Relationship Id="rId347" Type="http://schemas.openxmlformats.org/officeDocument/2006/relationships/hyperlink" Target="https://www.mercadolibre.com.mx/publicaciones/listado/?page=1&amp;search=951597304" TargetMode="External"/><Relationship Id="rId512" Type="http://schemas.openxmlformats.org/officeDocument/2006/relationships/hyperlink" Target="https://www.mercadolibre.com.mx/publicaciones/listado/?page=1&amp;search=2136459076" TargetMode="External"/><Relationship Id="rId44" Type="http://schemas.openxmlformats.org/officeDocument/2006/relationships/hyperlink" Target="https://www.mercadolibre.com.mx/publicaciones/listado/?page=1&amp;search=769291147" TargetMode="External"/><Relationship Id="rId86" Type="http://schemas.openxmlformats.org/officeDocument/2006/relationships/hyperlink" Target="https://www.mercadolibre.com.mx/publicaciones/listado/?page=1&amp;search=807453578" TargetMode="External"/><Relationship Id="rId151" Type="http://schemas.openxmlformats.org/officeDocument/2006/relationships/hyperlink" Target="https://www.mercadolibre.com.mx/publicaciones/listado/?page=1&amp;search=827028916" TargetMode="External"/><Relationship Id="rId389" Type="http://schemas.openxmlformats.org/officeDocument/2006/relationships/hyperlink" Target="https://www.mercadolibre.com.mx/publicaciones/listado/?page=1&amp;search=1329084603" TargetMode="External"/><Relationship Id="rId554" Type="http://schemas.openxmlformats.org/officeDocument/2006/relationships/hyperlink" Target="https://www.mercadolibre.com.mx/publicaciones/listado/?page=1&amp;search=2009003065" TargetMode="External"/><Relationship Id="rId193" Type="http://schemas.openxmlformats.org/officeDocument/2006/relationships/hyperlink" Target="https://www.mercadolibre.com.mx/publicaciones/listado/?page=1&amp;search=853936077" TargetMode="External"/><Relationship Id="rId207" Type="http://schemas.openxmlformats.org/officeDocument/2006/relationships/hyperlink" Target="https://www.mercadolibre.com.mx/publicaciones/listado/?page=1&amp;search=860290023" TargetMode="External"/><Relationship Id="rId249" Type="http://schemas.openxmlformats.org/officeDocument/2006/relationships/hyperlink" Target="https://www.mercadolibre.com.mx/publicaciones/listado/?page=1&amp;search=887448921" TargetMode="External"/><Relationship Id="rId414" Type="http://schemas.openxmlformats.org/officeDocument/2006/relationships/hyperlink" Target="https://www.mercadolibre.com.mx/publicaciones/listado/?page=1&amp;search=1363553389" TargetMode="External"/><Relationship Id="rId456" Type="http://schemas.openxmlformats.org/officeDocument/2006/relationships/hyperlink" Target="https://www.mercadolibre.com.mx/publicaciones/listado/?page=1&amp;search=1479770389" TargetMode="External"/><Relationship Id="rId498" Type="http://schemas.openxmlformats.org/officeDocument/2006/relationships/hyperlink" Target="https://www.mercadolibre.com.mx/publicaciones/listado/?page=1&amp;search=1730251112" TargetMode="External"/><Relationship Id="rId13" Type="http://schemas.openxmlformats.org/officeDocument/2006/relationships/hyperlink" Target="https://www.mercadolibre.com.mx/publicaciones/listado/?page=1&amp;search=744341891" TargetMode="External"/><Relationship Id="rId109" Type="http://schemas.openxmlformats.org/officeDocument/2006/relationships/hyperlink" Target="https://www.mercadolibre.com.mx/publicaciones/listado/?page=1&amp;search=818850188" TargetMode="External"/><Relationship Id="rId260" Type="http://schemas.openxmlformats.org/officeDocument/2006/relationships/hyperlink" Target="https://www.mercadolibre.com.mx/publicaciones/listado/?page=1&amp;search=898770090" TargetMode="External"/><Relationship Id="rId316" Type="http://schemas.openxmlformats.org/officeDocument/2006/relationships/hyperlink" Target="https://www.mercadolibre.com.mx/publicaciones/listado/?page=1&amp;search=924709038" TargetMode="External"/><Relationship Id="rId523" Type="http://schemas.openxmlformats.org/officeDocument/2006/relationships/hyperlink" Target="https://www.mercadolibre.com.mx/publicaciones/listado/?page=1&amp;search=791878142" TargetMode="External"/><Relationship Id="rId55" Type="http://schemas.openxmlformats.org/officeDocument/2006/relationships/hyperlink" Target="https://www.mercadolibre.com.mx/publicaciones/listado/?page=1&amp;search=780795666" TargetMode="External"/><Relationship Id="rId97" Type="http://schemas.openxmlformats.org/officeDocument/2006/relationships/hyperlink" Target="https://www.mercadolibre.com.mx/publicaciones/listado/?page=1&amp;search=815096645" TargetMode="External"/><Relationship Id="rId120" Type="http://schemas.openxmlformats.org/officeDocument/2006/relationships/hyperlink" Target="https://www.mercadolibre.com.mx/publicaciones/listado/?page=1&amp;search=819201366" TargetMode="External"/><Relationship Id="rId358" Type="http://schemas.openxmlformats.org/officeDocument/2006/relationships/hyperlink" Target="https://www.mercadolibre.com.mx/publicaciones/listado/?page=1&amp;search=961914082" TargetMode="External"/><Relationship Id="rId565" Type="http://schemas.openxmlformats.org/officeDocument/2006/relationships/hyperlink" Target="https://www.mercadolibre.com.mx/publicaciones/listado/?page=1&amp;search=2926968588" TargetMode="External"/><Relationship Id="rId162" Type="http://schemas.openxmlformats.org/officeDocument/2006/relationships/hyperlink" Target="https://www.mercadolibre.com.mx/publicaciones/listado/?page=1&amp;search=837734798" TargetMode="External"/><Relationship Id="rId218" Type="http://schemas.openxmlformats.org/officeDocument/2006/relationships/hyperlink" Target="https://www.mercadolibre.com.mx/publicaciones/listado/?page=1&amp;search=871848498" TargetMode="External"/><Relationship Id="rId425" Type="http://schemas.openxmlformats.org/officeDocument/2006/relationships/hyperlink" Target="https://www.mercadolibre.com.mx/publicaciones/listado/?page=1&amp;search=1376349501" TargetMode="External"/><Relationship Id="rId467" Type="http://schemas.openxmlformats.org/officeDocument/2006/relationships/hyperlink" Target="https://www.mercadolibre.com.mx/publicaciones/listado/?page=1&amp;search=1488128491" TargetMode="External"/><Relationship Id="rId271" Type="http://schemas.openxmlformats.org/officeDocument/2006/relationships/hyperlink" Target="https://www.mercadolibre.com.mx/publicaciones/listado/?page=1&amp;search=907565864" TargetMode="External"/><Relationship Id="rId24" Type="http://schemas.openxmlformats.org/officeDocument/2006/relationships/hyperlink" Target="https://www.mercadolibre.com.mx/publicaciones/listado/?page=1&amp;search=748622076" TargetMode="External"/><Relationship Id="rId66" Type="http://schemas.openxmlformats.org/officeDocument/2006/relationships/hyperlink" Target="https://www.mercadolibre.com.mx/publicaciones/listado/?page=1&amp;search=792133389" TargetMode="External"/><Relationship Id="rId131" Type="http://schemas.openxmlformats.org/officeDocument/2006/relationships/hyperlink" Target="https://www.mercadolibre.com.mx/publicaciones/listado/?page=1&amp;search=819207031" TargetMode="External"/><Relationship Id="rId327" Type="http://schemas.openxmlformats.org/officeDocument/2006/relationships/hyperlink" Target="https://www.mercadolibre.com.mx/publicaciones/listado/?page=1&amp;search=935483880" TargetMode="External"/><Relationship Id="rId369" Type="http://schemas.openxmlformats.org/officeDocument/2006/relationships/hyperlink" Target="https://www.mercadolibre.com.mx/publicaciones/listado/?page=1&amp;search=1305888183" TargetMode="External"/><Relationship Id="rId534" Type="http://schemas.openxmlformats.org/officeDocument/2006/relationships/hyperlink" Target="https://www.mercadolibre.com.mx/publicaciones/listado/?page=1&amp;search=1919569495" TargetMode="External"/><Relationship Id="rId576" Type="http://schemas.openxmlformats.org/officeDocument/2006/relationships/hyperlink" Target="https://www.mercadolibre.com.mx/publicaciones/listado/?page=1&amp;search=2922374540" TargetMode="External"/><Relationship Id="rId173" Type="http://schemas.openxmlformats.org/officeDocument/2006/relationships/hyperlink" Target="https://www.mercadolibre.com.mx/publicaciones/listado/?page=1&amp;search=837761239" TargetMode="External"/><Relationship Id="rId229" Type="http://schemas.openxmlformats.org/officeDocument/2006/relationships/hyperlink" Target="https://www.mercadolibre.com.mx/publicaciones/listado/?page=1&amp;search=878772567" TargetMode="External"/><Relationship Id="rId380" Type="http://schemas.openxmlformats.org/officeDocument/2006/relationships/hyperlink" Target="https://www.mercadolibre.com.mx/publicaciones/listado/?page=1&amp;search=1317495146" TargetMode="External"/><Relationship Id="rId436" Type="http://schemas.openxmlformats.org/officeDocument/2006/relationships/hyperlink" Target="https://www.mercadolibre.com.mx/publicaciones/listado/?page=1&amp;search=1411521127" TargetMode="External"/><Relationship Id="rId240" Type="http://schemas.openxmlformats.org/officeDocument/2006/relationships/hyperlink" Target="https://www.mercadolibre.com.mx/publicaciones/listado/?page=1&amp;search=885286973" TargetMode="External"/><Relationship Id="rId478" Type="http://schemas.openxmlformats.org/officeDocument/2006/relationships/hyperlink" Target="https://www.mercadolibre.com.mx/publicaciones/listado/?page=1&amp;search=1527510962" TargetMode="External"/><Relationship Id="rId35" Type="http://schemas.openxmlformats.org/officeDocument/2006/relationships/hyperlink" Target="https://www.mercadolibre.com.mx/publicaciones/listado/?page=1&amp;search=753371051" TargetMode="External"/><Relationship Id="rId77" Type="http://schemas.openxmlformats.org/officeDocument/2006/relationships/hyperlink" Target="https://www.mercadolibre.com.mx/publicaciones/listado/?page=1&amp;search=797713517" TargetMode="External"/><Relationship Id="rId100" Type="http://schemas.openxmlformats.org/officeDocument/2006/relationships/hyperlink" Target="https://www.mercadolibre.com.mx/publicaciones/listado/?page=1&amp;search=815555295" TargetMode="External"/><Relationship Id="rId282" Type="http://schemas.openxmlformats.org/officeDocument/2006/relationships/hyperlink" Target="https://www.mercadolibre.com.mx/publicaciones/listado/?page=1&amp;search=921553743" TargetMode="External"/><Relationship Id="rId338" Type="http://schemas.openxmlformats.org/officeDocument/2006/relationships/hyperlink" Target="https://www.mercadolibre.com.mx/publicaciones/listado/?page=1&amp;search=946329370" TargetMode="External"/><Relationship Id="rId503" Type="http://schemas.openxmlformats.org/officeDocument/2006/relationships/hyperlink" Target="https://www.mercadolibre.com.mx/publicaciones/listado/?page=1&amp;search=1834298145" TargetMode="External"/><Relationship Id="rId545" Type="http://schemas.openxmlformats.org/officeDocument/2006/relationships/hyperlink" Target="https://www.mercadolibre.com.mx/publicaciones/listado/?page=1&amp;search=2922296066" TargetMode="External"/><Relationship Id="rId587" Type="http://schemas.openxmlformats.org/officeDocument/2006/relationships/hyperlink" Target="https://www.mercadolibre.com.mx/publicaciones/listado/?page=1&amp;search=2030063381" TargetMode="External"/><Relationship Id="rId8" Type="http://schemas.openxmlformats.org/officeDocument/2006/relationships/hyperlink" Target="https://www.mercadolibre.com.mx/publicaciones/listado/?page=1&amp;search=741650979" TargetMode="External"/><Relationship Id="rId142" Type="http://schemas.openxmlformats.org/officeDocument/2006/relationships/hyperlink" Target="https://www.mercadolibre.com.mx/publicaciones/listado/?page=1&amp;search=821614189" TargetMode="External"/><Relationship Id="rId184" Type="http://schemas.openxmlformats.org/officeDocument/2006/relationships/hyperlink" Target="https://www.mercadolibre.com.mx/publicaciones/listado/?page=1&amp;search=837790737" TargetMode="External"/><Relationship Id="rId391" Type="http://schemas.openxmlformats.org/officeDocument/2006/relationships/hyperlink" Target="https://www.mercadolibre.com.mx/publicaciones/listado/?page=1&amp;search=1329254177" TargetMode="External"/><Relationship Id="rId405" Type="http://schemas.openxmlformats.org/officeDocument/2006/relationships/hyperlink" Target="https://www.mercadolibre.com.mx/publicaciones/listado/?page=1&amp;search=1355039434" TargetMode="External"/><Relationship Id="rId447" Type="http://schemas.openxmlformats.org/officeDocument/2006/relationships/hyperlink" Target="https://www.mercadolibre.com.mx/publicaciones/listado/?page=1&amp;search=1475107962" TargetMode="External"/><Relationship Id="rId251" Type="http://schemas.openxmlformats.org/officeDocument/2006/relationships/hyperlink" Target="https://www.mercadolibre.com.mx/publicaciones/listado/?page=1&amp;search=887620022" TargetMode="External"/><Relationship Id="rId489" Type="http://schemas.openxmlformats.org/officeDocument/2006/relationships/hyperlink" Target="https://www.mercadolibre.com.mx/publicaciones/listado/?page=1&amp;search=1571314020" TargetMode="External"/><Relationship Id="rId46" Type="http://schemas.openxmlformats.org/officeDocument/2006/relationships/hyperlink" Target="https://www.mercadolibre.com.mx/publicaciones/listado/?page=1&amp;search=771976270" TargetMode="External"/><Relationship Id="rId293" Type="http://schemas.openxmlformats.org/officeDocument/2006/relationships/hyperlink" Target="https://www.mercadolibre.com.mx/publicaciones/listado/?page=1&amp;search=921638268" TargetMode="External"/><Relationship Id="rId307" Type="http://schemas.openxmlformats.org/officeDocument/2006/relationships/hyperlink" Target="https://www.mercadolibre.com.mx/publicaciones/listado/?page=1&amp;search=924020638" TargetMode="External"/><Relationship Id="rId349" Type="http://schemas.openxmlformats.org/officeDocument/2006/relationships/hyperlink" Target="https://www.mercadolibre.com.mx/publicaciones/listado/?page=1&amp;search=951608588" TargetMode="External"/><Relationship Id="rId514" Type="http://schemas.openxmlformats.org/officeDocument/2006/relationships/hyperlink" Target="https://www.mercadolibre.com.mx/publicaciones/listado/?page=1&amp;search=2289241476" TargetMode="External"/><Relationship Id="rId556" Type="http://schemas.openxmlformats.org/officeDocument/2006/relationships/hyperlink" Target="https://www.mercadolibre.com.mx/publicaciones/listado/?page=1&amp;search=1982163287" TargetMode="External"/><Relationship Id="rId88" Type="http://schemas.openxmlformats.org/officeDocument/2006/relationships/hyperlink" Target="https://www.mercadolibre.com.mx/publicaciones/listado/?page=1&amp;search=963505189" TargetMode="External"/><Relationship Id="rId111" Type="http://schemas.openxmlformats.org/officeDocument/2006/relationships/hyperlink" Target="https://www.mercadolibre.com.mx/publicaciones/listado/?page=1&amp;search=819150325" TargetMode="External"/><Relationship Id="rId153" Type="http://schemas.openxmlformats.org/officeDocument/2006/relationships/hyperlink" Target="https://www.mercadolibre.com.mx/publicaciones/listado/?page=1&amp;search=827752907" TargetMode="External"/><Relationship Id="rId195" Type="http://schemas.openxmlformats.org/officeDocument/2006/relationships/hyperlink" Target="https://www.mercadolibre.com.mx/publicaciones/listado/?page=1&amp;search=856973408" TargetMode="External"/><Relationship Id="rId209" Type="http://schemas.openxmlformats.org/officeDocument/2006/relationships/hyperlink" Target="https://www.mercadolibre.com.mx/publicaciones/listado/?page=1&amp;search=862285091" TargetMode="External"/><Relationship Id="rId360" Type="http://schemas.openxmlformats.org/officeDocument/2006/relationships/hyperlink" Target="https://www.mercadolibre.com.mx/publicaciones/listado/?page=1&amp;search=1301933745" TargetMode="External"/><Relationship Id="rId416" Type="http://schemas.openxmlformats.org/officeDocument/2006/relationships/hyperlink" Target="https://www.mercadolibre.com.mx/publicaciones/listado/?page=1&amp;search=1364415615" TargetMode="External"/><Relationship Id="rId220" Type="http://schemas.openxmlformats.org/officeDocument/2006/relationships/hyperlink" Target="https://www.mercadolibre.com.mx/publicaciones/listado/?page=1&amp;search=873443467" TargetMode="External"/><Relationship Id="rId458" Type="http://schemas.openxmlformats.org/officeDocument/2006/relationships/hyperlink" Target="https://www.mercadolibre.com.mx/publicaciones/listado/?page=1&amp;search=1482384767" TargetMode="External"/><Relationship Id="rId15" Type="http://schemas.openxmlformats.org/officeDocument/2006/relationships/hyperlink" Target="https://www.mercadolibre.com.mx/publicaciones/listado/?page=1&amp;search=745250248" TargetMode="External"/><Relationship Id="rId57" Type="http://schemas.openxmlformats.org/officeDocument/2006/relationships/hyperlink" Target="https://www.mercadolibre.com.mx/publicaciones/listado/?page=1&amp;search=781306997" TargetMode="External"/><Relationship Id="rId262" Type="http://schemas.openxmlformats.org/officeDocument/2006/relationships/hyperlink" Target="https://www.mercadolibre.com.mx/publicaciones/listado/?page=1&amp;search=902979030" TargetMode="External"/><Relationship Id="rId318" Type="http://schemas.openxmlformats.org/officeDocument/2006/relationships/hyperlink" Target="https://www.mercadolibre.com.mx/publicaciones/listado/?page=1&amp;search=924815449" TargetMode="External"/><Relationship Id="rId525" Type="http://schemas.openxmlformats.org/officeDocument/2006/relationships/hyperlink" Target="https://www.mercadolibre.com.mx/publicaciones/listado/?page=1&amp;search=1906098157" TargetMode="External"/><Relationship Id="rId567" Type="http://schemas.openxmlformats.org/officeDocument/2006/relationships/hyperlink" Target="https://www.mercadolibre.com.mx/publicaciones/listado/?page=1&amp;search=2926948762" TargetMode="External"/><Relationship Id="rId99" Type="http://schemas.openxmlformats.org/officeDocument/2006/relationships/hyperlink" Target="https://www.mercadolibre.com.mx/publicaciones/listado/?page=1&amp;search=815554452" TargetMode="External"/><Relationship Id="rId122" Type="http://schemas.openxmlformats.org/officeDocument/2006/relationships/hyperlink" Target="https://www.mercadolibre.com.mx/publicaciones/listado/?page=1&amp;search=819203011" TargetMode="External"/><Relationship Id="rId164" Type="http://schemas.openxmlformats.org/officeDocument/2006/relationships/hyperlink" Target="https://www.mercadolibre.com.mx/publicaciones/listado/?page=1&amp;search=837738650" TargetMode="External"/><Relationship Id="rId371" Type="http://schemas.openxmlformats.org/officeDocument/2006/relationships/hyperlink" Target="https://www.mercadolibre.com.mx/publicaciones/listado/?page=1&amp;search=1312316849" TargetMode="External"/><Relationship Id="rId427" Type="http://schemas.openxmlformats.org/officeDocument/2006/relationships/hyperlink" Target="https://www.mercadolibre.com.mx/publicaciones/listado/?page=1&amp;search=1388457017" TargetMode="External"/><Relationship Id="rId469" Type="http://schemas.openxmlformats.org/officeDocument/2006/relationships/hyperlink" Target="https://www.mercadolibre.com.mx/publicaciones/listado/?page=1&amp;search=1491013525" TargetMode="External"/><Relationship Id="rId26" Type="http://schemas.openxmlformats.org/officeDocument/2006/relationships/hyperlink" Target="https://www.mercadolibre.com.mx/publicaciones/listado/?page=1&amp;search=750185233" TargetMode="External"/><Relationship Id="rId231" Type="http://schemas.openxmlformats.org/officeDocument/2006/relationships/hyperlink" Target="https://www.mercadolibre.com.mx/publicaciones/listado/?page=1&amp;search=882399858" TargetMode="External"/><Relationship Id="rId273" Type="http://schemas.openxmlformats.org/officeDocument/2006/relationships/hyperlink" Target="https://www.mercadolibre.com.mx/publicaciones/listado/?page=1&amp;search=916659532" TargetMode="External"/><Relationship Id="rId329" Type="http://schemas.openxmlformats.org/officeDocument/2006/relationships/hyperlink" Target="https://www.mercadolibre.com.mx/publicaciones/listado/?page=1&amp;search=935559584" TargetMode="External"/><Relationship Id="rId480" Type="http://schemas.openxmlformats.org/officeDocument/2006/relationships/hyperlink" Target="https://www.mercadolibre.com.mx/publicaciones/listado/?page=1&amp;search=1544681778" TargetMode="External"/><Relationship Id="rId536" Type="http://schemas.openxmlformats.org/officeDocument/2006/relationships/hyperlink" Target="https://www.mercadolibre.com.mx/publicaciones/listado/?page=1&amp;search=1919657487" TargetMode="External"/><Relationship Id="rId68" Type="http://schemas.openxmlformats.org/officeDocument/2006/relationships/hyperlink" Target="https://www.mercadolibre.com.mx/publicaciones/listado/?page=1&amp;search=796520017" TargetMode="External"/><Relationship Id="rId133" Type="http://schemas.openxmlformats.org/officeDocument/2006/relationships/hyperlink" Target="https://www.mercadolibre.com.mx/publicaciones/listado/?page=1&amp;search=819207661" TargetMode="External"/><Relationship Id="rId175" Type="http://schemas.openxmlformats.org/officeDocument/2006/relationships/hyperlink" Target="https://www.mercadolibre.com.mx/publicaciones/listado/?page=1&amp;search=837776246" TargetMode="External"/><Relationship Id="rId340" Type="http://schemas.openxmlformats.org/officeDocument/2006/relationships/hyperlink" Target="https://www.mercadolibre.com.mx/publicaciones/listado/?page=1&amp;search=946642168" TargetMode="External"/><Relationship Id="rId578" Type="http://schemas.openxmlformats.org/officeDocument/2006/relationships/hyperlink" Target="https://www.mercadolibre.com.mx/publicaciones/listado/?page=1&amp;search=2916006388" TargetMode="External"/><Relationship Id="rId200" Type="http://schemas.openxmlformats.org/officeDocument/2006/relationships/hyperlink" Target="https://www.mercadolibre.com.mx/publicaciones/listado/?page=1&amp;search=858503823" TargetMode="External"/><Relationship Id="rId382" Type="http://schemas.openxmlformats.org/officeDocument/2006/relationships/hyperlink" Target="https://www.mercadolibre.com.mx/publicaciones/listado/?page=1&amp;search=1319080824" TargetMode="External"/><Relationship Id="rId438" Type="http://schemas.openxmlformats.org/officeDocument/2006/relationships/hyperlink" Target="https://www.mercadolibre.com.mx/publicaciones/listado/?page=1&amp;search=1438704891" TargetMode="External"/><Relationship Id="rId242" Type="http://schemas.openxmlformats.org/officeDocument/2006/relationships/hyperlink" Target="https://www.mercadolibre.com.mx/publicaciones/listado/?page=1&amp;search=887049122" TargetMode="External"/><Relationship Id="rId284" Type="http://schemas.openxmlformats.org/officeDocument/2006/relationships/hyperlink" Target="https://www.mercadolibre.com.mx/publicaciones/listado/?page=1&amp;search=921588731" TargetMode="External"/><Relationship Id="rId491" Type="http://schemas.openxmlformats.org/officeDocument/2006/relationships/hyperlink" Target="https://www.mercadolibre.com.mx/publicaciones/listado/?page=1&amp;search=1577611576" TargetMode="External"/><Relationship Id="rId505" Type="http://schemas.openxmlformats.org/officeDocument/2006/relationships/hyperlink" Target="https://www.mercadolibre.com.mx/publicaciones/listado/?page=1&amp;search=1868591573" TargetMode="External"/><Relationship Id="rId37" Type="http://schemas.openxmlformats.org/officeDocument/2006/relationships/hyperlink" Target="https://www.mercadolibre.com.mx/publicaciones/listado/?page=1&amp;search=760959026" TargetMode="External"/><Relationship Id="rId79" Type="http://schemas.openxmlformats.org/officeDocument/2006/relationships/hyperlink" Target="https://www.mercadolibre.com.mx/publicaciones/listado/?page=1&amp;search=799659212" TargetMode="External"/><Relationship Id="rId102" Type="http://schemas.openxmlformats.org/officeDocument/2006/relationships/hyperlink" Target="https://www.mercadolibre.com.mx/publicaciones/listado/?page=1&amp;search=815953889" TargetMode="External"/><Relationship Id="rId144" Type="http://schemas.openxmlformats.org/officeDocument/2006/relationships/hyperlink" Target="https://www.mercadolibre.com.mx/publicaciones/listado/?page=1&amp;search=823884605" TargetMode="External"/><Relationship Id="rId547" Type="http://schemas.openxmlformats.org/officeDocument/2006/relationships/hyperlink" Target="https://www.mercadolibre.com.mx/publicaciones/listado/?page=1&amp;search=2805526918" TargetMode="External"/><Relationship Id="rId589" Type="http://schemas.openxmlformats.org/officeDocument/2006/relationships/hyperlink" Target="https://www.mercadolibre.com.mx/publicaciones/listado/?page=1&amp;search=2030009157" TargetMode="External"/><Relationship Id="rId90" Type="http://schemas.openxmlformats.org/officeDocument/2006/relationships/hyperlink" Target="https://www.mercadolibre.com.mx/publicaciones/listado/?page=1&amp;search=816042760" TargetMode="External"/><Relationship Id="rId186" Type="http://schemas.openxmlformats.org/officeDocument/2006/relationships/hyperlink" Target="https://www.mercadolibre.com.mx/publicaciones/listado/?page=1&amp;search=838678814" TargetMode="External"/><Relationship Id="rId351" Type="http://schemas.openxmlformats.org/officeDocument/2006/relationships/hyperlink" Target="https://www.mercadolibre.com.mx/publicaciones/listado/?page=1&amp;search=951609227" TargetMode="External"/><Relationship Id="rId393" Type="http://schemas.openxmlformats.org/officeDocument/2006/relationships/hyperlink" Target="https://www.mercadolibre.com.mx/publicaciones/listado/?page=1&amp;search=1330304973" TargetMode="External"/><Relationship Id="rId407" Type="http://schemas.openxmlformats.org/officeDocument/2006/relationships/hyperlink" Target="https://www.mercadolibre.com.mx/publicaciones/listado/?page=1&amp;search=1357367081" TargetMode="External"/><Relationship Id="rId449" Type="http://schemas.openxmlformats.org/officeDocument/2006/relationships/hyperlink" Target="https://www.mercadolibre.com.mx/publicaciones/listado/?page=1&amp;search=1478846414" TargetMode="External"/><Relationship Id="rId211" Type="http://schemas.openxmlformats.org/officeDocument/2006/relationships/hyperlink" Target="https://www.mercadolibre.com.mx/publicaciones/listado/?page=1&amp;search=864468655" TargetMode="External"/><Relationship Id="rId253" Type="http://schemas.openxmlformats.org/officeDocument/2006/relationships/hyperlink" Target="https://www.mercadolibre.com.mx/publicaciones/listado/?page=1&amp;search=888153172" TargetMode="External"/><Relationship Id="rId295" Type="http://schemas.openxmlformats.org/officeDocument/2006/relationships/hyperlink" Target="https://www.mercadolibre.com.mx/publicaciones/listado/?page=1&amp;search=922405784" TargetMode="External"/><Relationship Id="rId309" Type="http://schemas.openxmlformats.org/officeDocument/2006/relationships/hyperlink" Target="https://www.mercadolibre.com.mx/publicaciones/listado/?page=1&amp;search=924341048" TargetMode="External"/><Relationship Id="rId460" Type="http://schemas.openxmlformats.org/officeDocument/2006/relationships/hyperlink" Target="https://www.mercadolibre.com.mx/publicaciones/listado/?page=1&amp;search=1486197055" TargetMode="External"/><Relationship Id="rId516" Type="http://schemas.openxmlformats.org/officeDocument/2006/relationships/hyperlink" Target="https://www.mercadolibre.com.mx/publicaciones/listado/?page=1&amp;search=2305047786" TargetMode="External"/><Relationship Id="rId48" Type="http://schemas.openxmlformats.org/officeDocument/2006/relationships/hyperlink" Target="https://www.mercadolibre.com.mx/publicaciones/listado/?page=1&amp;search=773034003" TargetMode="External"/><Relationship Id="rId113" Type="http://schemas.openxmlformats.org/officeDocument/2006/relationships/hyperlink" Target="https://www.mercadolibre.com.mx/publicaciones/listado/?page=1&amp;search=819197729" TargetMode="External"/><Relationship Id="rId320" Type="http://schemas.openxmlformats.org/officeDocument/2006/relationships/hyperlink" Target="https://www.mercadolibre.com.mx/publicaciones/listado/?page=1&amp;search=925216989" TargetMode="External"/><Relationship Id="rId558" Type="http://schemas.openxmlformats.org/officeDocument/2006/relationships/hyperlink" Target="https://www.mercadolibre.com.mx/publicaciones/listado/?page=1&amp;search=2989916570" TargetMode="External"/><Relationship Id="rId155" Type="http://schemas.openxmlformats.org/officeDocument/2006/relationships/hyperlink" Target="https://www.mercadolibre.com.mx/publicaciones/listado/?page=1&amp;search=827813012" TargetMode="External"/><Relationship Id="rId197" Type="http://schemas.openxmlformats.org/officeDocument/2006/relationships/hyperlink" Target="https://www.mercadolibre.com.mx/publicaciones/listado/?page=1&amp;search=857974478" TargetMode="External"/><Relationship Id="rId362" Type="http://schemas.openxmlformats.org/officeDocument/2006/relationships/hyperlink" Target="https://www.mercadolibre.com.mx/publicaciones/listado/?page=1&amp;search=1302446438" TargetMode="External"/><Relationship Id="rId418" Type="http://schemas.openxmlformats.org/officeDocument/2006/relationships/hyperlink" Target="https://www.mercadolibre.com.mx/publicaciones/listado/?page=1&amp;search=1367427228" TargetMode="External"/><Relationship Id="rId222" Type="http://schemas.openxmlformats.org/officeDocument/2006/relationships/hyperlink" Target="https://www.mercadolibre.com.mx/publicaciones/listado/?page=1&amp;search=877471155" TargetMode="External"/><Relationship Id="rId264" Type="http://schemas.openxmlformats.org/officeDocument/2006/relationships/hyperlink" Target="https://www.mercadolibre.com.mx/publicaciones/listado/?page=1&amp;search=903034318" TargetMode="External"/><Relationship Id="rId471" Type="http://schemas.openxmlformats.org/officeDocument/2006/relationships/hyperlink" Target="https://www.mercadolibre.com.mx/publicaciones/listado/?page=1&amp;search=1494265002" TargetMode="External"/><Relationship Id="rId17" Type="http://schemas.openxmlformats.org/officeDocument/2006/relationships/hyperlink" Target="https://www.mercadolibre.com.mx/publicaciones/listado/?page=1&amp;search=747013752" TargetMode="External"/><Relationship Id="rId59" Type="http://schemas.openxmlformats.org/officeDocument/2006/relationships/hyperlink" Target="https://www.mercadolibre.com.mx/publicaciones/listado/?page=1&amp;search=783938340" TargetMode="External"/><Relationship Id="rId124" Type="http://schemas.openxmlformats.org/officeDocument/2006/relationships/hyperlink" Target="https://www.mercadolibre.com.mx/publicaciones/listado/?page=1&amp;search=819203341" TargetMode="External"/><Relationship Id="rId527" Type="http://schemas.openxmlformats.org/officeDocument/2006/relationships/hyperlink" Target="https://www.mercadolibre.com.mx/publicaciones/listado/?page=1&amp;search=1912238697" TargetMode="External"/><Relationship Id="rId569" Type="http://schemas.openxmlformats.org/officeDocument/2006/relationships/hyperlink" Target="https://www.mercadolibre.com.mx/publicaciones/listado/?page=1&amp;search=2925101714" TargetMode="External"/><Relationship Id="rId70" Type="http://schemas.openxmlformats.org/officeDocument/2006/relationships/hyperlink" Target="https://www.mercadolibre.com.mx/publicaciones/listado/?page=1&amp;search=796524020" TargetMode="External"/><Relationship Id="rId166" Type="http://schemas.openxmlformats.org/officeDocument/2006/relationships/hyperlink" Target="https://www.mercadolibre.com.mx/publicaciones/listado/?page=1&amp;search=837748477" TargetMode="External"/><Relationship Id="rId331" Type="http://schemas.openxmlformats.org/officeDocument/2006/relationships/hyperlink" Target="https://www.mercadolibre.com.mx/publicaciones/listado/?page=1&amp;search=943369536" TargetMode="External"/><Relationship Id="rId373" Type="http://schemas.openxmlformats.org/officeDocument/2006/relationships/hyperlink" Target="https://www.mercadolibre.com.mx/publicaciones/listado/?page=1&amp;search=1313273371" TargetMode="External"/><Relationship Id="rId429" Type="http://schemas.openxmlformats.org/officeDocument/2006/relationships/hyperlink" Target="https://www.mercadolibre.com.mx/publicaciones/listado/?page=1&amp;search=1400834412" TargetMode="External"/><Relationship Id="rId580" Type="http://schemas.openxmlformats.org/officeDocument/2006/relationships/hyperlink" Target="https://www.mercadolibre.com.mx/publicaciones/listado/?page=1&amp;search=2892878724" TargetMode="External"/><Relationship Id="rId1" Type="http://schemas.openxmlformats.org/officeDocument/2006/relationships/hyperlink" Target="https://www.mercadolibre.com.mx/publicaciones/listado/?page=1&amp;search=N&#250;mero%20de%20publicaci&#243;n" TargetMode="External"/><Relationship Id="rId233" Type="http://schemas.openxmlformats.org/officeDocument/2006/relationships/hyperlink" Target="https://www.mercadolibre.com.mx/publicaciones/listado/?page=1&amp;search=883321513" TargetMode="External"/><Relationship Id="rId440" Type="http://schemas.openxmlformats.org/officeDocument/2006/relationships/hyperlink" Target="https://www.mercadolibre.com.mx/publicaciones/listado/?page=1&amp;search=1443885786" TargetMode="External"/><Relationship Id="rId28" Type="http://schemas.openxmlformats.org/officeDocument/2006/relationships/hyperlink" Target="https://www.mercadolibre.com.mx/publicaciones/listado/?page=1&amp;search=752045279" TargetMode="External"/><Relationship Id="rId275" Type="http://schemas.openxmlformats.org/officeDocument/2006/relationships/hyperlink" Target="https://www.mercadolibre.com.mx/publicaciones/listado/?page=1&amp;search=918179787" TargetMode="External"/><Relationship Id="rId300" Type="http://schemas.openxmlformats.org/officeDocument/2006/relationships/hyperlink" Target="https://www.mercadolibre.com.mx/publicaciones/listado/?page=1&amp;search=923639135" TargetMode="External"/><Relationship Id="rId482" Type="http://schemas.openxmlformats.org/officeDocument/2006/relationships/hyperlink" Target="https://www.mercadolibre.com.mx/publicaciones/listado/?page=1&amp;search=1548288679" TargetMode="External"/><Relationship Id="rId538" Type="http://schemas.openxmlformats.org/officeDocument/2006/relationships/hyperlink" Target="https://www.mercadolibre.com.mx/publicaciones/listado/?page=1&amp;search=2925230362" TargetMode="External"/><Relationship Id="rId81" Type="http://schemas.openxmlformats.org/officeDocument/2006/relationships/hyperlink" Target="https://www.mercadolibre.com.mx/publicaciones/listado/?page=1&amp;search=802468381" TargetMode="External"/><Relationship Id="rId135" Type="http://schemas.openxmlformats.org/officeDocument/2006/relationships/hyperlink" Target="https://www.mercadolibre.com.mx/publicaciones/listado/?page=1&amp;search=821545570" TargetMode="External"/><Relationship Id="rId177" Type="http://schemas.openxmlformats.org/officeDocument/2006/relationships/hyperlink" Target="https://www.mercadolibre.com.mx/publicaciones/listado/?page=1&amp;search=837779142" TargetMode="External"/><Relationship Id="rId342" Type="http://schemas.openxmlformats.org/officeDocument/2006/relationships/hyperlink" Target="https://www.mercadolibre.com.mx/publicaciones/listado/?page=1&amp;search=948938170" TargetMode="External"/><Relationship Id="rId384" Type="http://schemas.openxmlformats.org/officeDocument/2006/relationships/hyperlink" Target="https://www.mercadolibre.com.mx/publicaciones/listado/?page=1&amp;search=1321496316" TargetMode="External"/><Relationship Id="rId591" Type="http://schemas.openxmlformats.org/officeDocument/2006/relationships/hyperlink" Target="https://www.mercadolibre.com.mx/publicaciones/listado/?page=1&amp;search=2029927359" TargetMode="External"/><Relationship Id="rId202" Type="http://schemas.openxmlformats.org/officeDocument/2006/relationships/hyperlink" Target="https://www.mercadolibre.com.mx/publicaciones/listado/?page=1&amp;search=858513766" TargetMode="External"/><Relationship Id="rId244" Type="http://schemas.openxmlformats.org/officeDocument/2006/relationships/hyperlink" Target="https://www.mercadolibre.com.mx/publicaciones/listado/?page=1&amp;search=887061545" TargetMode="External"/><Relationship Id="rId39" Type="http://schemas.openxmlformats.org/officeDocument/2006/relationships/hyperlink" Target="https://www.mercadolibre.com.mx/publicaciones/listado/?page=1&amp;search=761032053" TargetMode="External"/><Relationship Id="rId286" Type="http://schemas.openxmlformats.org/officeDocument/2006/relationships/hyperlink" Target="https://www.mercadolibre.com.mx/publicaciones/listado/?page=1&amp;search=921604981" TargetMode="External"/><Relationship Id="rId451" Type="http://schemas.openxmlformats.org/officeDocument/2006/relationships/hyperlink" Target="https://www.mercadolibre.com.mx/publicaciones/listado/?page=1&amp;search=1479644750" TargetMode="External"/><Relationship Id="rId493" Type="http://schemas.openxmlformats.org/officeDocument/2006/relationships/hyperlink" Target="https://www.mercadolibre.com.mx/publicaciones/listado/?page=1&amp;search=1588829946" TargetMode="External"/><Relationship Id="rId507" Type="http://schemas.openxmlformats.org/officeDocument/2006/relationships/hyperlink" Target="https://www.mercadolibre.com.mx/publicaciones/listado/?page=1&amp;search=1968876868" TargetMode="External"/><Relationship Id="rId549" Type="http://schemas.openxmlformats.org/officeDocument/2006/relationships/hyperlink" Target="https://www.mercadolibre.com.mx/publicaciones/listado/?page=1&amp;search=2030550485" TargetMode="External"/><Relationship Id="rId50" Type="http://schemas.openxmlformats.org/officeDocument/2006/relationships/hyperlink" Target="https://www.mercadolibre.com.mx/publicaciones/listado/?page=1&amp;search=774243089" TargetMode="External"/><Relationship Id="rId104" Type="http://schemas.openxmlformats.org/officeDocument/2006/relationships/hyperlink" Target="https://www.mercadolibre.com.mx/publicaciones/listado/?page=1&amp;search=816085840" TargetMode="External"/><Relationship Id="rId146" Type="http://schemas.openxmlformats.org/officeDocument/2006/relationships/hyperlink" Target="https://www.mercadolibre.com.mx/publicaciones/listado/?page=1&amp;search=826949978" TargetMode="External"/><Relationship Id="rId188" Type="http://schemas.openxmlformats.org/officeDocument/2006/relationships/hyperlink" Target="https://www.mercadolibre.com.mx/publicaciones/listado/?page=1&amp;search=838689949" TargetMode="External"/><Relationship Id="rId311" Type="http://schemas.openxmlformats.org/officeDocument/2006/relationships/hyperlink" Target="https://www.mercadolibre.com.mx/publicaciones/listado/?page=1&amp;search=924345099" TargetMode="External"/><Relationship Id="rId353" Type="http://schemas.openxmlformats.org/officeDocument/2006/relationships/hyperlink" Target="https://www.mercadolibre.com.mx/publicaciones/listado/?page=1&amp;search=951624269" TargetMode="External"/><Relationship Id="rId395" Type="http://schemas.openxmlformats.org/officeDocument/2006/relationships/hyperlink" Target="https://www.mercadolibre.com.mx/publicaciones/listado/?page=1&amp;search=1330338593" TargetMode="External"/><Relationship Id="rId409" Type="http://schemas.openxmlformats.org/officeDocument/2006/relationships/hyperlink" Target="https://www.mercadolibre.com.mx/publicaciones/listado/?page=1&amp;search=1357694200" TargetMode="External"/><Relationship Id="rId560" Type="http://schemas.openxmlformats.org/officeDocument/2006/relationships/hyperlink" Target="https://www.mercadolibre.com.mx/publicaciones/listado/?page=1&amp;search=2987357462" TargetMode="External"/><Relationship Id="rId92" Type="http://schemas.openxmlformats.org/officeDocument/2006/relationships/hyperlink" Target="https://www.mercadolibre.com.mx/publicaciones/listado/?page=1&amp;search=812395036" TargetMode="External"/><Relationship Id="rId213" Type="http://schemas.openxmlformats.org/officeDocument/2006/relationships/hyperlink" Target="https://www.mercadolibre.com.mx/publicaciones/listado/?page=1&amp;search=867614923" TargetMode="External"/><Relationship Id="rId420" Type="http://schemas.openxmlformats.org/officeDocument/2006/relationships/hyperlink" Target="https://www.mercadolibre.com.mx/publicaciones/listado/?page=1&amp;search=1370388583" TargetMode="External"/><Relationship Id="rId255" Type="http://schemas.openxmlformats.org/officeDocument/2006/relationships/hyperlink" Target="https://www.mercadolibre.com.mx/publicaciones/listado/?page=1&amp;search=889846464" TargetMode="External"/><Relationship Id="rId297" Type="http://schemas.openxmlformats.org/officeDocument/2006/relationships/hyperlink" Target="https://www.mercadolibre.com.mx/publicaciones/listado/?page=1&amp;search=923629556" TargetMode="External"/><Relationship Id="rId462" Type="http://schemas.openxmlformats.org/officeDocument/2006/relationships/hyperlink" Target="https://www.mercadolibre.com.mx/publicaciones/listado/?page=1&amp;search=1486197055" TargetMode="External"/><Relationship Id="rId518" Type="http://schemas.openxmlformats.org/officeDocument/2006/relationships/hyperlink" Target="https://www.mercadolibre.com.mx/publicaciones/listado/?page=1&amp;search=2331547574" TargetMode="External"/><Relationship Id="rId115" Type="http://schemas.openxmlformats.org/officeDocument/2006/relationships/hyperlink" Target="https://www.mercadolibre.com.mx/publicaciones/listado/?page=1&amp;search=819198261" TargetMode="External"/><Relationship Id="rId157" Type="http://schemas.openxmlformats.org/officeDocument/2006/relationships/hyperlink" Target="https://www.mercadolibre.com.mx/publicaciones/listado/?page=1&amp;search=837726721" TargetMode="External"/><Relationship Id="rId322" Type="http://schemas.openxmlformats.org/officeDocument/2006/relationships/hyperlink" Target="https://www.mercadolibre.com.mx/publicaciones/listado/?page=1&amp;search=925221693" TargetMode="External"/><Relationship Id="rId364" Type="http://schemas.openxmlformats.org/officeDocument/2006/relationships/hyperlink" Target="https://www.mercadolibre.com.mx/publicaciones/listado/?page=1&amp;search=1303755179" TargetMode="External"/><Relationship Id="rId61" Type="http://schemas.openxmlformats.org/officeDocument/2006/relationships/hyperlink" Target="https://www.mercadolibre.com.mx/publicaciones/listado/?page=1&amp;search=787842765" TargetMode="External"/><Relationship Id="rId199" Type="http://schemas.openxmlformats.org/officeDocument/2006/relationships/hyperlink" Target="https://www.mercadolibre.com.mx/publicaciones/listado/?page=1&amp;search=858000129" TargetMode="External"/><Relationship Id="rId571" Type="http://schemas.openxmlformats.org/officeDocument/2006/relationships/hyperlink" Target="https://www.mercadolibre.com.mx/publicaciones/listado/?page=1&amp;search=2925039204" TargetMode="External"/><Relationship Id="rId19" Type="http://schemas.openxmlformats.org/officeDocument/2006/relationships/hyperlink" Target="https://www.mercadolibre.com.mx/publicaciones/listado/?page=1&amp;search=747021868" TargetMode="External"/><Relationship Id="rId224" Type="http://schemas.openxmlformats.org/officeDocument/2006/relationships/hyperlink" Target="https://www.mercadolibre.com.mx/publicaciones/listado/?page=1&amp;search=877549032" TargetMode="External"/><Relationship Id="rId266" Type="http://schemas.openxmlformats.org/officeDocument/2006/relationships/hyperlink" Target="https://www.mercadolibre.com.mx/publicaciones/listado/?page=1&amp;search=905886345" TargetMode="External"/><Relationship Id="rId431" Type="http://schemas.openxmlformats.org/officeDocument/2006/relationships/hyperlink" Target="https://www.mercadolibre.com.mx/publicaciones/listado/?page=1&amp;search=1403084736" TargetMode="External"/><Relationship Id="rId473" Type="http://schemas.openxmlformats.org/officeDocument/2006/relationships/hyperlink" Target="https://www.mercadolibre.com.mx/publicaciones/listado/?page=1&amp;search=1510529896" TargetMode="External"/><Relationship Id="rId529" Type="http://schemas.openxmlformats.org/officeDocument/2006/relationships/hyperlink" Target="https://www.mercadolibre.com.mx/publicaciones/listado/?page=1&amp;search=1917502805" TargetMode="External"/><Relationship Id="rId30" Type="http://schemas.openxmlformats.org/officeDocument/2006/relationships/hyperlink" Target="https://www.mercadolibre.com.mx/publicaciones/listado/?page=1&amp;search=752828897" TargetMode="External"/><Relationship Id="rId126" Type="http://schemas.openxmlformats.org/officeDocument/2006/relationships/hyperlink" Target="https://www.mercadolibre.com.mx/publicaciones/listado/?page=1&amp;search=819203680" TargetMode="External"/><Relationship Id="rId168" Type="http://schemas.openxmlformats.org/officeDocument/2006/relationships/hyperlink" Target="https://www.mercadolibre.com.mx/publicaciones/listado/?page=1&amp;search=837755831" TargetMode="External"/><Relationship Id="rId333" Type="http://schemas.openxmlformats.org/officeDocument/2006/relationships/hyperlink" Target="https://www.mercadolibre.com.mx/publicaciones/listado/?page=1&amp;search=944376668" TargetMode="External"/><Relationship Id="rId540" Type="http://schemas.openxmlformats.org/officeDocument/2006/relationships/hyperlink" Target="https://www.mercadolibre.com.mx/publicaciones/listado/?page=1&amp;search=2922533672" TargetMode="External"/><Relationship Id="rId72" Type="http://schemas.openxmlformats.org/officeDocument/2006/relationships/hyperlink" Target="https://www.mercadolibre.com.mx/publicaciones/listado/?page=1&amp;search=796525716" TargetMode="External"/><Relationship Id="rId375" Type="http://schemas.openxmlformats.org/officeDocument/2006/relationships/hyperlink" Target="https://www.mercadolibre.com.mx/publicaciones/listado/?page=1&amp;search=1313718678" TargetMode="External"/><Relationship Id="rId582" Type="http://schemas.openxmlformats.org/officeDocument/2006/relationships/hyperlink" Target="https://www.mercadolibre.com.mx/publicaciones/listado/?page=1&amp;search=2045674069" TargetMode="External"/><Relationship Id="rId3" Type="http://schemas.openxmlformats.org/officeDocument/2006/relationships/hyperlink" Target="https://www.mercadolibre.com.mx/publicaciones/listado/?page=1&amp;search=738027601" TargetMode="External"/><Relationship Id="rId235" Type="http://schemas.openxmlformats.org/officeDocument/2006/relationships/hyperlink" Target="https://www.mercadolibre.com.mx/publicaciones/listado/?page=1&amp;search=884057687" TargetMode="External"/><Relationship Id="rId277" Type="http://schemas.openxmlformats.org/officeDocument/2006/relationships/hyperlink" Target="https://www.mercadolibre.com.mx/publicaciones/listado/?page=1&amp;search=918218494" TargetMode="External"/><Relationship Id="rId400" Type="http://schemas.openxmlformats.org/officeDocument/2006/relationships/hyperlink" Target="https://www.mercadolibre.com.mx/publicaciones/listado/?page=1&amp;search=1336995289" TargetMode="External"/><Relationship Id="rId442" Type="http://schemas.openxmlformats.org/officeDocument/2006/relationships/hyperlink" Target="https://www.mercadolibre.com.mx/publicaciones/listado/?page=1&amp;search=1453677619" TargetMode="External"/><Relationship Id="rId484" Type="http://schemas.openxmlformats.org/officeDocument/2006/relationships/hyperlink" Target="https://www.mercadolibre.com.mx/publicaciones/listado/?page=1&amp;search=1559594876" TargetMode="External"/><Relationship Id="rId137" Type="http://schemas.openxmlformats.org/officeDocument/2006/relationships/hyperlink" Target="https://www.mercadolibre.com.mx/publicaciones/listado/?page=1&amp;search=821546203" TargetMode="External"/><Relationship Id="rId302" Type="http://schemas.openxmlformats.org/officeDocument/2006/relationships/hyperlink" Target="https://www.mercadolibre.com.mx/publicaciones/listado/?page=1&amp;search=923641946" TargetMode="External"/><Relationship Id="rId344" Type="http://schemas.openxmlformats.org/officeDocument/2006/relationships/hyperlink" Target="https://www.mercadolibre.com.mx/publicaciones/listado/?page=1&amp;search=950605417" TargetMode="External"/><Relationship Id="rId41" Type="http://schemas.openxmlformats.org/officeDocument/2006/relationships/hyperlink" Target="https://www.mercadolibre.com.mx/publicaciones/listado/?page=1&amp;search=762928924" TargetMode="External"/><Relationship Id="rId83" Type="http://schemas.openxmlformats.org/officeDocument/2006/relationships/hyperlink" Target="https://www.mercadolibre.com.mx/publicaciones/listado/?page=1&amp;search=803588253" TargetMode="External"/><Relationship Id="rId179" Type="http://schemas.openxmlformats.org/officeDocument/2006/relationships/hyperlink" Target="https://www.mercadolibre.com.mx/publicaciones/listado/?page=1&amp;search=837783005" TargetMode="External"/><Relationship Id="rId386" Type="http://schemas.openxmlformats.org/officeDocument/2006/relationships/hyperlink" Target="https://www.mercadolibre.com.mx/publicaciones/listado/?page=1&amp;search=1323081263" TargetMode="External"/><Relationship Id="rId551" Type="http://schemas.openxmlformats.org/officeDocument/2006/relationships/hyperlink" Target="https://www.mercadolibre.com.mx/publicaciones/listado/?page=1&amp;search=2029947713" TargetMode="External"/><Relationship Id="rId593" Type="http://schemas.openxmlformats.org/officeDocument/2006/relationships/hyperlink" Target="https://www.mercadolibre.com.mx/publicaciones/listado/?page=1&amp;search=2023764877" TargetMode="External"/><Relationship Id="rId190" Type="http://schemas.openxmlformats.org/officeDocument/2006/relationships/hyperlink" Target="https://www.mercadolibre.com.mx/publicaciones/listado/?page=1&amp;search=847880392" TargetMode="External"/><Relationship Id="rId204" Type="http://schemas.openxmlformats.org/officeDocument/2006/relationships/hyperlink" Target="https://www.mercadolibre.com.mx/publicaciones/listado/?page=1&amp;search=859869769" TargetMode="External"/><Relationship Id="rId246" Type="http://schemas.openxmlformats.org/officeDocument/2006/relationships/hyperlink" Target="https://www.mercadolibre.com.mx/publicaciones/listado/?page=1&amp;search=887111978" TargetMode="External"/><Relationship Id="rId288" Type="http://schemas.openxmlformats.org/officeDocument/2006/relationships/hyperlink" Target="https://www.mercadolibre.com.mx/publicaciones/listado/?page=1&amp;search=921623347" TargetMode="External"/><Relationship Id="rId411" Type="http://schemas.openxmlformats.org/officeDocument/2006/relationships/hyperlink" Target="https://www.mercadolibre.com.mx/publicaciones/listado/?page=1&amp;search=1357723112" TargetMode="External"/><Relationship Id="rId453" Type="http://schemas.openxmlformats.org/officeDocument/2006/relationships/hyperlink" Target="https://www.mercadolibre.com.mx/publicaciones/listado/?page=1&amp;search=1479759365" TargetMode="External"/><Relationship Id="rId509" Type="http://schemas.openxmlformats.org/officeDocument/2006/relationships/hyperlink" Target="https://www.mercadolibre.com.mx/publicaciones/listado/?page=1&amp;search=1976047192" TargetMode="External"/><Relationship Id="rId106" Type="http://schemas.openxmlformats.org/officeDocument/2006/relationships/hyperlink" Target="https://www.mercadolibre.com.mx/publicaciones/listado/?page=1&amp;search=816108052" TargetMode="External"/><Relationship Id="rId313" Type="http://schemas.openxmlformats.org/officeDocument/2006/relationships/hyperlink" Target="https://www.mercadolibre.com.mx/publicaciones/listado/?page=1&amp;search=924359128" TargetMode="External"/><Relationship Id="rId495" Type="http://schemas.openxmlformats.org/officeDocument/2006/relationships/hyperlink" Target="https://www.mercadolibre.com.mx/publicaciones/listado/?page=1&amp;search=1609435176" TargetMode="External"/><Relationship Id="rId10" Type="http://schemas.openxmlformats.org/officeDocument/2006/relationships/hyperlink" Target="https://www.mercadolibre.com.mx/publicaciones/listado/?page=1&amp;search=742225569" TargetMode="External"/><Relationship Id="rId52" Type="http://schemas.openxmlformats.org/officeDocument/2006/relationships/hyperlink" Target="https://www.mercadolibre.com.mx/publicaciones/listado/?page=1&amp;search=776250203" TargetMode="External"/><Relationship Id="rId94" Type="http://schemas.openxmlformats.org/officeDocument/2006/relationships/hyperlink" Target="https://www.mercadolibre.com.mx/publicaciones/listado/?page=1&amp;search=814450244" TargetMode="External"/><Relationship Id="rId148" Type="http://schemas.openxmlformats.org/officeDocument/2006/relationships/hyperlink" Target="https://www.mercadolibre.com.mx/publicaciones/listado/?page=1&amp;search=826996712" TargetMode="External"/><Relationship Id="rId355" Type="http://schemas.openxmlformats.org/officeDocument/2006/relationships/hyperlink" Target="https://www.mercadolibre.com.mx/publicaciones/listado/?page=1&amp;search=951630925" TargetMode="External"/><Relationship Id="rId397" Type="http://schemas.openxmlformats.org/officeDocument/2006/relationships/hyperlink" Target="https://www.mercadolibre.com.mx/publicaciones/listado/?page=1&amp;search=1336960208" TargetMode="External"/><Relationship Id="rId520" Type="http://schemas.openxmlformats.org/officeDocument/2006/relationships/hyperlink" Target="https://www.mercadolibre.com.mx/publicaciones/listado/?page=1&amp;search=2334491934" TargetMode="External"/><Relationship Id="rId562" Type="http://schemas.openxmlformats.org/officeDocument/2006/relationships/hyperlink" Target="https://www.mercadolibre.com.mx/publicaciones/listado/?page=1&amp;search=2978703164" TargetMode="External"/><Relationship Id="rId215" Type="http://schemas.openxmlformats.org/officeDocument/2006/relationships/hyperlink" Target="https://www.mercadolibre.com.mx/publicaciones/listado/?page=1&amp;search=869617291" TargetMode="External"/><Relationship Id="rId257" Type="http://schemas.openxmlformats.org/officeDocument/2006/relationships/hyperlink" Target="https://www.mercadolibre.com.mx/publicaciones/listado/?page=1&amp;search=889879623" TargetMode="External"/><Relationship Id="rId422" Type="http://schemas.openxmlformats.org/officeDocument/2006/relationships/hyperlink" Target="https://www.mercadolibre.com.mx/publicaciones/listado/?page=1&amp;search=1376261144" TargetMode="External"/><Relationship Id="rId464" Type="http://schemas.openxmlformats.org/officeDocument/2006/relationships/hyperlink" Target="https://www.mercadolibre.com.mx/publicaciones/listado/?page=1&amp;search=1486197055" TargetMode="External"/><Relationship Id="rId299" Type="http://schemas.openxmlformats.org/officeDocument/2006/relationships/hyperlink" Target="https://www.mercadolibre.com.mx/publicaciones/listado/?page=1&amp;search=923638576" TargetMode="External"/><Relationship Id="rId63" Type="http://schemas.openxmlformats.org/officeDocument/2006/relationships/hyperlink" Target="https://www.mercadolibre.com.mx/publicaciones/listado/?page=1&amp;search=790020958" TargetMode="External"/><Relationship Id="rId159" Type="http://schemas.openxmlformats.org/officeDocument/2006/relationships/hyperlink" Target="https://www.mercadolibre.com.mx/publicaciones/listado/?page=1&amp;search=837728025" TargetMode="External"/><Relationship Id="rId366" Type="http://schemas.openxmlformats.org/officeDocument/2006/relationships/hyperlink" Target="https://www.mercadolibre.com.mx/publicaciones/listado/?page=1&amp;search=1304043302" TargetMode="External"/><Relationship Id="rId573" Type="http://schemas.openxmlformats.org/officeDocument/2006/relationships/hyperlink" Target="https://www.mercadolibre.com.mx/publicaciones/listado/?page=1&amp;search=2925031118" TargetMode="External"/><Relationship Id="rId226" Type="http://schemas.openxmlformats.org/officeDocument/2006/relationships/hyperlink" Target="https://www.mercadolibre.com.mx/publicaciones/listado/?page=1&amp;search=877973529" TargetMode="External"/><Relationship Id="rId433" Type="http://schemas.openxmlformats.org/officeDocument/2006/relationships/hyperlink" Target="https://www.mercadolibre.com.mx/publicaciones/listado/?page=1&amp;search=1403120992" TargetMode="External"/><Relationship Id="rId74" Type="http://schemas.openxmlformats.org/officeDocument/2006/relationships/hyperlink" Target="https://www.mercadolibre.com.mx/publicaciones/listado/?page=1&amp;search=796527684" TargetMode="External"/><Relationship Id="rId377" Type="http://schemas.openxmlformats.org/officeDocument/2006/relationships/hyperlink" Target="https://www.mercadolibre.com.mx/publicaciones/listado/?page=1&amp;search=1315780775" TargetMode="External"/><Relationship Id="rId500" Type="http://schemas.openxmlformats.org/officeDocument/2006/relationships/hyperlink" Target="https://www.mercadolibre.com.mx/publicaciones/listado/?page=1&amp;search=1742973923" TargetMode="External"/><Relationship Id="rId584" Type="http://schemas.openxmlformats.org/officeDocument/2006/relationships/hyperlink" Target="https://www.mercadolibre.com.mx/publicaciones/listado/?page=1&amp;search=2031200351" TargetMode="External"/><Relationship Id="rId5" Type="http://schemas.openxmlformats.org/officeDocument/2006/relationships/hyperlink" Target="https://www.mercadolibre.com.mx/publicaciones/listado/?page=1&amp;search=739633951" TargetMode="External"/><Relationship Id="rId237" Type="http://schemas.openxmlformats.org/officeDocument/2006/relationships/hyperlink" Target="https://www.mercadolibre.com.mx/publicaciones/listado/?page=1&amp;search=884131981" TargetMode="External"/><Relationship Id="rId444" Type="http://schemas.openxmlformats.org/officeDocument/2006/relationships/hyperlink" Target="https://www.mercadolibre.com.mx/publicaciones/listado/?page=1&amp;search=1467066144" TargetMode="External"/><Relationship Id="rId290" Type="http://schemas.openxmlformats.org/officeDocument/2006/relationships/hyperlink" Target="https://www.mercadolibre.com.mx/publicaciones/listado/?page=1&amp;search=921627329" TargetMode="External"/><Relationship Id="rId304" Type="http://schemas.openxmlformats.org/officeDocument/2006/relationships/hyperlink" Target="https://www.mercadolibre.com.mx/publicaciones/listado/?page=1&amp;search=923970396" TargetMode="External"/><Relationship Id="rId388" Type="http://schemas.openxmlformats.org/officeDocument/2006/relationships/hyperlink" Target="https://www.mercadolibre.com.mx/publicaciones/listado/?page=1&amp;search=1325206884" TargetMode="External"/><Relationship Id="rId511" Type="http://schemas.openxmlformats.org/officeDocument/2006/relationships/hyperlink" Target="https://www.mercadolibre.com.mx/publicaciones/listado/?page=1&amp;search=2008481740" TargetMode="External"/><Relationship Id="rId85" Type="http://schemas.openxmlformats.org/officeDocument/2006/relationships/hyperlink" Target="https://www.mercadolibre.com.mx/publicaciones/listado/?page=1&amp;search=807328318" TargetMode="External"/><Relationship Id="rId150" Type="http://schemas.openxmlformats.org/officeDocument/2006/relationships/hyperlink" Target="https://www.mercadolibre.com.mx/publicaciones/listado/?page=1&amp;search=827016091" TargetMode="External"/><Relationship Id="rId595" Type="http://schemas.openxmlformats.org/officeDocument/2006/relationships/hyperlink" Target="https://www.mercadolibre.com.mx/publicaciones/listado/?page=1&amp;search=1956793943" TargetMode="External"/><Relationship Id="rId248" Type="http://schemas.openxmlformats.org/officeDocument/2006/relationships/hyperlink" Target="https://www.mercadolibre.com.mx/publicaciones/listado/?page=1&amp;search=887130018" TargetMode="External"/><Relationship Id="rId455" Type="http://schemas.openxmlformats.org/officeDocument/2006/relationships/hyperlink" Target="https://www.mercadolibre.com.mx/publicaciones/listado/?page=1&amp;search=1479763170" TargetMode="External"/><Relationship Id="rId12" Type="http://schemas.openxmlformats.org/officeDocument/2006/relationships/hyperlink" Target="https://www.mercadolibre.com.mx/publicaciones/listado/?page=1&amp;search=744334860" TargetMode="External"/><Relationship Id="rId108" Type="http://schemas.openxmlformats.org/officeDocument/2006/relationships/hyperlink" Target="https://www.mercadolibre.com.mx/publicaciones/listado/?page=1&amp;search=816133446" TargetMode="External"/><Relationship Id="rId315" Type="http://schemas.openxmlformats.org/officeDocument/2006/relationships/hyperlink" Target="https://www.mercadolibre.com.mx/publicaciones/listado/?page=1&amp;search=924707708" TargetMode="External"/><Relationship Id="rId522" Type="http://schemas.openxmlformats.org/officeDocument/2006/relationships/hyperlink" Target="https://www.mercadolibre.com.mx/publicaciones/listado/?page=1&amp;search=2341387950" TargetMode="External"/><Relationship Id="rId96" Type="http://schemas.openxmlformats.org/officeDocument/2006/relationships/hyperlink" Target="https://www.mercadolibre.com.mx/publicaciones/listado/?page=1&amp;search=814494574" TargetMode="External"/><Relationship Id="rId161" Type="http://schemas.openxmlformats.org/officeDocument/2006/relationships/hyperlink" Target="https://www.mercadolibre.com.mx/publicaciones/listado/?page=1&amp;search=837734445" TargetMode="External"/><Relationship Id="rId399" Type="http://schemas.openxmlformats.org/officeDocument/2006/relationships/hyperlink" Target="https://www.mercadolibre.com.mx/publicaciones/listado/?page=1&amp;search=1336992902" TargetMode="External"/><Relationship Id="rId259" Type="http://schemas.openxmlformats.org/officeDocument/2006/relationships/hyperlink" Target="https://www.mercadolibre.com.mx/publicaciones/listado/?page=1&amp;search=898729926" TargetMode="External"/><Relationship Id="rId466" Type="http://schemas.openxmlformats.org/officeDocument/2006/relationships/hyperlink" Target="https://www.mercadolibre.com.mx/publicaciones/listado/?page=1&amp;search=1488096659" TargetMode="External"/><Relationship Id="rId23" Type="http://schemas.openxmlformats.org/officeDocument/2006/relationships/hyperlink" Target="https://www.mercadolibre.com.mx/publicaciones/listado/?page=1&amp;search=748329458" TargetMode="External"/><Relationship Id="rId119" Type="http://schemas.openxmlformats.org/officeDocument/2006/relationships/hyperlink" Target="https://www.mercadolibre.com.mx/publicaciones/listado/?page=1&amp;search=819200982" TargetMode="External"/><Relationship Id="rId326" Type="http://schemas.openxmlformats.org/officeDocument/2006/relationships/hyperlink" Target="https://www.mercadolibre.com.mx/publicaciones/listado/?page=1&amp;search=934288776" TargetMode="External"/><Relationship Id="rId533" Type="http://schemas.openxmlformats.org/officeDocument/2006/relationships/hyperlink" Target="https://www.mercadolibre.com.mx/publicaciones/listado/?page=1&amp;search=1918083001" TargetMode="External"/><Relationship Id="rId172" Type="http://schemas.openxmlformats.org/officeDocument/2006/relationships/hyperlink" Target="https://www.mercadolibre.com.mx/publicaciones/listado/?page=1&amp;search=837760274" TargetMode="External"/><Relationship Id="rId477" Type="http://schemas.openxmlformats.org/officeDocument/2006/relationships/hyperlink" Target="https://www.mercadolibre.com.mx/publicaciones/listado/?page=1&amp;search=1525175297" TargetMode="External"/><Relationship Id="rId337" Type="http://schemas.openxmlformats.org/officeDocument/2006/relationships/hyperlink" Target="https://www.mercadolibre.com.mx/publicaciones/listado/?page=1&amp;search=946327001" TargetMode="External"/><Relationship Id="rId34" Type="http://schemas.openxmlformats.org/officeDocument/2006/relationships/hyperlink" Target="https://www.mercadolibre.com.mx/publicaciones/listado/?page=1&amp;search=753239328" TargetMode="External"/><Relationship Id="rId544" Type="http://schemas.openxmlformats.org/officeDocument/2006/relationships/hyperlink" Target="https://www.mercadolibre.com.mx/publicaciones/listado/?page=1&amp;search=2922318600" TargetMode="External"/><Relationship Id="rId183" Type="http://schemas.openxmlformats.org/officeDocument/2006/relationships/hyperlink" Target="https://www.mercadolibre.com.mx/publicaciones/listado/?page=1&amp;search=837788543" TargetMode="External"/><Relationship Id="rId390" Type="http://schemas.openxmlformats.org/officeDocument/2006/relationships/hyperlink" Target="https://www.mercadolibre.com.mx/publicaciones/listado/?page=1&amp;search=1329249552" TargetMode="External"/><Relationship Id="rId404" Type="http://schemas.openxmlformats.org/officeDocument/2006/relationships/hyperlink" Target="https://www.mercadolibre.com.mx/publicaciones/listado/?page=1&amp;search=1353201005" TargetMode="External"/><Relationship Id="rId250" Type="http://schemas.openxmlformats.org/officeDocument/2006/relationships/hyperlink" Target="https://www.mercadolibre.com.mx/publicaciones/listado/?page=1&amp;search=887559378" TargetMode="External"/><Relationship Id="rId488" Type="http://schemas.openxmlformats.org/officeDocument/2006/relationships/hyperlink" Target="https://www.mercadolibre.com.mx/publicaciones/listado/?page=1&amp;search=1571314020" TargetMode="External"/><Relationship Id="rId45" Type="http://schemas.openxmlformats.org/officeDocument/2006/relationships/hyperlink" Target="https://www.mercadolibre.com.mx/publicaciones/listado/?page=1&amp;search=769291571" TargetMode="External"/><Relationship Id="rId110" Type="http://schemas.openxmlformats.org/officeDocument/2006/relationships/hyperlink" Target="https://www.mercadolibre.com.mx/publicaciones/listado/?page=1&amp;search=818851174" TargetMode="External"/><Relationship Id="rId348" Type="http://schemas.openxmlformats.org/officeDocument/2006/relationships/hyperlink" Target="https://www.mercadolibre.com.mx/publicaciones/listado/?page=1&amp;search=951606802" TargetMode="External"/><Relationship Id="rId555" Type="http://schemas.openxmlformats.org/officeDocument/2006/relationships/hyperlink" Target="https://www.mercadolibre.com.mx/publicaciones/listado/?page=1&amp;search=1989516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55CC"/>
    <outlinePr summaryBelow="0" summaryRight="0"/>
  </sheetPr>
  <dimension ref="A1:O1000"/>
  <sheetViews>
    <sheetView workbookViewId="0"/>
  </sheetViews>
  <sheetFormatPr baseColWidth="10" defaultColWidth="14.42578125" defaultRowHeight="15" customHeight="1" x14ac:dyDescent="0.2"/>
  <cols>
    <col min="1" max="1" width="12.140625" customWidth="1"/>
    <col min="2" max="2" width="6.28515625" customWidth="1"/>
    <col min="3" max="3" width="1.28515625" customWidth="1"/>
    <col min="4" max="4" width="32" customWidth="1"/>
    <col min="5" max="7" width="6.140625" customWidth="1"/>
    <col min="8" max="10" width="7.5703125" customWidth="1"/>
    <col min="11" max="11" width="1.85546875" customWidth="1"/>
    <col min="12" max="14" width="14.42578125" customWidth="1"/>
    <col min="15" max="15" width="12.140625" customWidth="1"/>
  </cols>
  <sheetData>
    <row r="1" spans="1:15" ht="2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25" customHeight="1" x14ac:dyDescent="0.2">
      <c r="A2" s="1"/>
      <c r="B2" s="87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1"/>
    </row>
    <row r="3" spans="1:15" ht="18.75" customHeight="1" x14ac:dyDescent="0.2">
      <c r="A3" s="1"/>
      <c r="B3" s="90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"/>
    </row>
    <row r="4" spans="1:15" ht="30" customHeight="1" x14ac:dyDescent="0.2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1:15" ht="3" customHeight="1" x14ac:dyDescent="0.2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5" ht="24" customHeight="1" x14ac:dyDescent="0.2">
      <c r="A6" s="2"/>
      <c r="B6" s="2"/>
      <c r="C6" s="2"/>
      <c r="D6" s="2"/>
      <c r="E6" s="97"/>
      <c r="F6" s="100"/>
      <c r="G6" s="102"/>
      <c r="H6" s="103"/>
      <c r="I6" s="103"/>
      <c r="J6" s="103"/>
      <c r="K6" s="103"/>
      <c r="L6" s="103"/>
      <c r="M6" s="103"/>
      <c r="N6" s="103"/>
      <c r="O6" s="104"/>
    </row>
    <row r="7" spans="1:15" ht="18.75" customHeight="1" x14ac:dyDescent="0.25">
      <c r="A7" s="3"/>
      <c r="B7" s="4" t="s">
        <v>2</v>
      </c>
      <c r="C7" s="3"/>
      <c r="D7" s="3"/>
      <c r="E7" s="98"/>
      <c r="F7" s="77"/>
      <c r="G7" s="5" t="s">
        <v>3</v>
      </c>
      <c r="H7" s="6"/>
      <c r="I7" s="7"/>
      <c r="J7" s="7"/>
      <c r="K7" s="7"/>
      <c r="L7" s="7"/>
      <c r="M7" s="7"/>
      <c r="N7" s="7"/>
      <c r="O7" s="8"/>
    </row>
    <row r="8" spans="1:15" ht="18.75" customHeight="1" x14ac:dyDescent="0.2">
      <c r="A8" s="9"/>
      <c r="B8" s="10"/>
      <c r="C8" s="9"/>
      <c r="D8" s="9"/>
      <c r="E8" s="98"/>
      <c r="F8" s="77"/>
      <c r="G8" s="11"/>
      <c r="H8" s="12"/>
      <c r="I8" s="13"/>
      <c r="J8" s="13"/>
      <c r="K8" s="13"/>
      <c r="L8" s="13"/>
      <c r="M8" s="13"/>
      <c r="N8" s="13"/>
      <c r="O8" s="14"/>
    </row>
    <row r="9" spans="1:15" ht="18.75" customHeight="1" x14ac:dyDescent="0.2">
      <c r="A9" s="9"/>
      <c r="B9" s="15"/>
      <c r="C9" s="16"/>
      <c r="D9" s="16"/>
      <c r="E9" s="98"/>
      <c r="F9" s="77"/>
      <c r="G9" s="11"/>
      <c r="H9" s="17"/>
      <c r="I9" s="66" t="s">
        <v>4</v>
      </c>
      <c r="J9" s="67"/>
      <c r="K9" s="67"/>
      <c r="L9" s="67"/>
      <c r="M9" s="67"/>
      <c r="N9" s="68"/>
      <c r="O9" s="18"/>
    </row>
    <row r="10" spans="1:15" ht="18.75" customHeight="1" x14ac:dyDescent="0.2">
      <c r="A10" s="9"/>
      <c r="B10" s="15"/>
      <c r="C10" s="16"/>
      <c r="D10" s="16"/>
      <c r="E10" s="98"/>
      <c r="F10" s="77"/>
      <c r="G10" s="11"/>
      <c r="H10" s="19"/>
      <c r="I10" s="69"/>
      <c r="J10" s="70" t="s">
        <v>14</v>
      </c>
      <c r="K10" s="71"/>
      <c r="L10" s="71"/>
      <c r="M10" s="71"/>
      <c r="N10" s="72"/>
      <c r="O10" s="18"/>
    </row>
    <row r="11" spans="1:15" ht="18.75" customHeight="1" x14ac:dyDescent="0.2">
      <c r="A11" s="9"/>
      <c r="B11" s="15"/>
      <c r="C11" s="16"/>
      <c r="D11" s="16"/>
      <c r="E11" s="98"/>
      <c r="F11" s="77"/>
      <c r="G11" s="11"/>
      <c r="H11" s="17"/>
      <c r="I11" s="73"/>
      <c r="J11" s="74" t="s">
        <v>15</v>
      </c>
      <c r="K11" s="67"/>
      <c r="L11" s="67"/>
      <c r="M11" s="67"/>
      <c r="N11" s="68"/>
      <c r="O11" s="20"/>
    </row>
    <row r="12" spans="1:15" ht="19.5" customHeight="1" x14ac:dyDescent="0.2">
      <c r="A12" s="9"/>
      <c r="B12" s="15"/>
      <c r="C12" s="16"/>
      <c r="D12" s="16"/>
      <c r="E12" s="98"/>
      <c r="F12" s="77"/>
      <c r="G12" s="75"/>
      <c r="H12" s="76"/>
      <c r="I12" s="76"/>
      <c r="J12" s="76"/>
      <c r="K12" s="76"/>
      <c r="L12" s="76"/>
      <c r="M12" s="76"/>
      <c r="N12" s="77"/>
      <c r="O12" s="21"/>
    </row>
    <row r="13" spans="1:15" ht="39" customHeight="1" x14ac:dyDescent="0.25">
      <c r="A13" s="9"/>
      <c r="B13" s="15"/>
      <c r="C13" s="16"/>
      <c r="D13" s="16"/>
      <c r="E13" s="98"/>
      <c r="F13" s="77"/>
      <c r="G13" s="78" t="s">
        <v>5</v>
      </c>
      <c r="H13" s="76"/>
      <c r="I13" s="76"/>
      <c r="J13" s="76"/>
      <c r="K13" s="76"/>
      <c r="L13" s="76"/>
      <c r="M13" s="76"/>
      <c r="N13" s="79"/>
      <c r="O13" s="14"/>
    </row>
    <row r="14" spans="1:15" ht="18.75" customHeight="1" x14ac:dyDescent="0.2">
      <c r="A14" s="9"/>
      <c r="B14" s="22"/>
      <c r="C14" s="16"/>
      <c r="D14" s="16"/>
      <c r="E14" s="98"/>
      <c r="F14" s="77"/>
      <c r="G14" s="23"/>
      <c r="H14" s="23"/>
      <c r="I14" s="23"/>
      <c r="J14" s="23"/>
      <c r="K14" s="23"/>
      <c r="L14" s="23"/>
      <c r="M14" s="23"/>
      <c r="N14" s="23"/>
      <c r="O14" s="24"/>
    </row>
    <row r="15" spans="1:15" ht="18.75" customHeight="1" x14ac:dyDescent="0.2">
      <c r="A15" s="9"/>
      <c r="B15" s="22"/>
      <c r="C15" s="16"/>
      <c r="D15" s="16"/>
      <c r="E15" s="98"/>
      <c r="F15" s="77"/>
      <c r="G15" s="25"/>
      <c r="H15" s="26"/>
      <c r="I15" s="23"/>
      <c r="J15" s="23"/>
      <c r="K15" s="23"/>
      <c r="L15" s="108" t="s">
        <v>6</v>
      </c>
      <c r="M15" s="76"/>
      <c r="N15" s="109"/>
      <c r="O15" s="23"/>
    </row>
    <row r="16" spans="1:15" ht="18.75" customHeight="1" x14ac:dyDescent="0.2">
      <c r="A16" s="9"/>
      <c r="B16" s="22"/>
      <c r="C16" s="16"/>
      <c r="D16" s="16"/>
      <c r="E16" s="98"/>
      <c r="F16" s="77"/>
      <c r="G16" s="21"/>
      <c r="H16" s="27"/>
      <c r="I16" s="23"/>
      <c r="J16" s="23"/>
      <c r="K16" s="23"/>
      <c r="L16" s="110"/>
      <c r="M16" s="110"/>
      <c r="N16" s="111"/>
      <c r="O16" s="24"/>
    </row>
    <row r="17" spans="1:15" ht="18.75" customHeight="1" x14ac:dyDescent="0.2">
      <c r="A17" s="9"/>
      <c r="B17" s="22"/>
      <c r="C17" s="16"/>
      <c r="D17" s="16"/>
      <c r="E17" s="98"/>
      <c r="F17" s="77"/>
      <c r="G17" s="28"/>
      <c r="H17" s="29"/>
      <c r="I17" s="23"/>
      <c r="J17" s="23"/>
      <c r="K17" s="23"/>
      <c r="L17" s="30"/>
      <c r="M17" s="30"/>
      <c r="N17" s="30"/>
      <c r="O17" s="23"/>
    </row>
    <row r="18" spans="1:15" ht="18.75" customHeight="1" x14ac:dyDescent="0.2">
      <c r="A18" s="9"/>
      <c r="B18" s="22"/>
      <c r="C18" s="16"/>
      <c r="D18" s="16"/>
      <c r="E18" s="98"/>
      <c r="F18" s="77"/>
      <c r="G18" s="28"/>
      <c r="H18" s="29"/>
      <c r="I18" s="23"/>
      <c r="J18" s="23"/>
      <c r="K18" s="23"/>
      <c r="L18" s="112" t="s">
        <v>7</v>
      </c>
      <c r="M18" s="113"/>
      <c r="N18" s="114"/>
      <c r="O18" s="23"/>
    </row>
    <row r="19" spans="1:15" ht="18.75" customHeight="1" x14ac:dyDescent="0.2">
      <c r="A19" s="9"/>
      <c r="B19" s="22"/>
      <c r="C19" s="16"/>
      <c r="D19" s="16"/>
      <c r="E19" s="98"/>
      <c r="F19" s="77"/>
      <c r="G19" s="28"/>
      <c r="H19" s="29"/>
      <c r="I19" s="23"/>
      <c r="J19" s="23"/>
      <c r="K19" s="23"/>
      <c r="L19" s="115"/>
      <c r="M19" s="67"/>
      <c r="N19" s="116"/>
      <c r="O19" s="23"/>
    </row>
    <row r="20" spans="1:15" ht="18.75" customHeight="1" x14ac:dyDescent="0.2">
      <c r="A20" s="9"/>
      <c r="B20" s="22"/>
      <c r="C20" s="16"/>
      <c r="D20" s="16"/>
      <c r="E20" s="98"/>
      <c r="F20" s="77"/>
      <c r="G20" s="28"/>
      <c r="H20" s="29"/>
      <c r="I20" s="23"/>
      <c r="J20" s="23"/>
      <c r="K20" s="23"/>
      <c r="L20" s="31"/>
      <c r="M20" s="31"/>
      <c r="N20" s="31"/>
      <c r="O20" s="23"/>
    </row>
    <row r="21" spans="1:15" ht="18.75" customHeight="1" x14ac:dyDescent="0.2">
      <c r="A21" s="9"/>
      <c r="B21" s="32"/>
      <c r="C21" s="16"/>
      <c r="D21" s="16"/>
      <c r="E21" s="98"/>
      <c r="F21" s="77"/>
      <c r="G21" s="28"/>
      <c r="H21" s="29"/>
      <c r="I21" s="23"/>
      <c r="J21" s="23"/>
      <c r="K21" s="23"/>
      <c r="L21" s="117" t="s">
        <v>8</v>
      </c>
      <c r="M21" s="113"/>
      <c r="N21" s="114"/>
      <c r="O21" s="23"/>
    </row>
    <row r="22" spans="1:15" ht="18.75" customHeight="1" x14ac:dyDescent="0.2">
      <c r="A22" s="9"/>
      <c r="B22" s="32"/>
      <c r="C22" s="16"/>
      <c r="D22" s="16"/>
      <c r="E22" s="98"/>
      <c r="F22" s="77"/>
      <c r="G22" s="33"/>
      <c r="H22" s="34"/>
      <c r="I22" s="23"/>
      <c r="J22" s="23"/>
      <c r="K22" s="23"/>
      <c r="L22" s="115"/>
      <c r="M22" s="67"/>
      <c r="N22" s="116"/>
      <c r="O22" s="35"/>
    </row>
    <row r="23" spans="1:15" ht="30" customHeight="1" x14ac:dyDescent="0.2">
      <c r="A23" s="9"/>
      <c r="B23" s="32"/>
      <c r="C23" s="16"/>
      <c r="D23" s="16"/>
      <c r="E23" s="98"/>
      <c r="F23" s="77"/>
      <c r="G23" s="75"/>
      <c r="H23" s="76"/>
      <c r="I23" s="76"/>
      <c r="J23" s="76"/>
      <c r="K23" s="76"/>
      <c r="L23" s="76"/>
      <c r="M23" s="76"/>
      <c r="N23" s="77"/>
      <c r="O23" s="8"/>
    </row>
    <row r="24" spans="1:15" ht="19.5" customHeight="1" x14ac:dyDescent="0.2">
      <c r="A24" s="9"/>
      <c r="B24" s="32"/>
      <c r="C24" s="16"/>
      <c r="D24" s="16"/>
      <c r="E24" s="98"/>
      <c r="F24" s="77"/>
      <c r="G24" s="63"/>
      <c r="H24" s="64"/>
      <c r="I24" s="64"/>
      <c r="J24" s="64"/>
      <c r="K24" s="64"/>
      <c r="L24" s="64"/>
      <c r="M24" s="64"/>
      <c r="N24" s="65"/>
      <c r="O24" s="8"/>
    </row>
    <row r="25" spans="1:15" ht="18.75" customHeight="1" x14ac:dyDescent="0.25">
      <c r="A25" s="9"/>
      <c r="B25" s="32"/>
      <c r="C25" s="16"/>
      <c r="D25" s="16"/>
      <c r="E25" s="98"/>
      <c r="F25" s="77"/>
      <c r="G25" s="36" t="s">
        <v>9</v>
      </c>
      <c r="H25" s="37"/>
      <c r="I25" s="37"/>
      <c r="J25" s="37"/>
      <c r="K25" s="8"/>
      <c r="L25" s="8"/>
      <c r="M25" s="8"/>
      <c r="N25" s="8"/>
      <c r="O25" s="8"/>
    </row>
    <row r="26" spans="1:15" ht="27.75" customHeight="1" x14ac:dyDescent="0.25">
      <c r="A26" s="9"/>
      <c r="B26" s="32"/>
      <c r="C26" s="16"/>
      <c r="D26" s="16"/>
      <c r="E26" s="98"/>
      <c r="F26" s="77"/>
      <c r="G26" s="36"/>
      <c r="H26" s="38"/>
      <c r="I26" s="38"/>
      <c r="J26" s="38"/>
      <c r="K26" s="8"/>
      <c r="L26" s="8"/>
      <c r="M26" s="8"/>
      <c r="N26" s="8"/>
      <c r="O26" s="8"/>
    </row>
    <row r="27" spans="1:15" ht="18.75" customHeight="1" x14ac:dyDescent="0.2">
      <c r="A27" s="9"/>
      <c r="B27" s="32"/>
      <c r="C27" s="16"/>
      <c r="D27" s="16"/>
      <c r="E27" s="98"/>
      <c r="F27" s="77"/>
      <c r="G27" s="27"/>
      <c r="H27" s="80"/>
      <c r="I27" s="81"/>
      <c r="J27" s="82"/>
      <c r="K27" s="21"/>
      <c r="L27" s="39" t="s">
        <v>10</v>
      </c>
      <c r="M27" s="8"/>
      <c r="N27" s="8"/>
      <c r="O27" s="8"/>
    </row>
    <row r="28" spans="1:15" ht="18.75" customHeight="1" x14ac:dyDescent="0.2">
      <c r="A28" s="9"/>
      <c r="B28" s="16"/>
      <c r="C28" s="16"/>
      <c r="D28" s="16"/>
      <c r="E28" s="98"/>
      <c r="F28" s="77"/>
      <c r="G28" s="27"/>
      <c r="H28" s="83"/>
      <c r="I28" s="76"/>
      <c r="J28" s="79"/>
      <c r="K28" s="21"/>
      <c r="L28" s="8"/>
      <c r="M28" s="8"/>
      <c r="N28" s="8"/>
      <c r="O28" s="21"/>
    </row>
    <row r="29" spans="1:15" ht="18.75" customHeight="1" x14ac:dyDescent="0.2">
      <c r="A29" s="9"/>
      <c r="B29" s="16"/>
      <c r="C29" s="16"/>
      <c r="D29" s="16"/>
      <c r="E29" s="98"/>
      <c r="F29" s="77"/>
      <c r="G29" s="29"/>
      <c r="H29" s="84" t="s">
        <v>11</v>
      </c>
      <c r="I29" s="85"/>
      <c r="J29" s="86"/>
      <c r="K29" s="28"/>
      <c r="L29" s="40" t="s">
        <v>12</v>
      </c>
      <c r="M29" s="14"/>
      <c r="N29" s="14"/>
      <c r="O29" s="8"/>
    </row>
    <row r="30" spans="1:15" ht="18.75" customHeight="1" x14ac:dyDescent="0.2">
      <c r="A30" s="9"/>
      <c r="B30" s="16"/>
      <c r="C30" s="16"/>
      <c r="D30" s="16"/>
      <c r="E30" s="98"/>
      <c r="F30" s="77"/>
      <c r="G30" s="23"/>
      <c r="H30" s="41"/>
      <c r="I30" s="41"/>
      <c r="J30" s="41"/>
      <c r="K30" s="23"/>
      <c r="L30" s="23"/>
      <c r="M30" s="23"/>
      <c r="N30" s="23"/>
      <c r="O30" s="8"/>
    </row>
    <row r="31" spans="1:15" ht="18.75" customHeight="1" x14ac:dyDescent="0.2">
      <c r="A31" s="9"/>
      <c r="B31" s="16"/>
      <c r="C31" s="16"/>
      <c r="D31" s="16"/>
      <c r="E31" s="98"/>
      <c r="F31" s="77"/>
      <c r="G31" s="26"/>
      <c r="H31" s="84" t="s">
        <v>13</v>
      </c>
      <c r="I31" s="85"/>
      <c r="J31" s="86"/>
      <c r="K31" s="28"/>
      <c r="L31" s="40" t="s">
        <v>12</v>
      </c>
      <c r="M31" s="14"/>
      <c r="N31" s="25"/>
      <c r="O31" s="8"/>
    </row>
    <row r="32" spans="1:15" ht="18.75" customHeight="1" x14ac:dyDescent="0.25">
      <c r="A32" s="9"/>
      <c r="B32" s="16"/>
      <c r="C32" s="16"/>
      <c r="D32" s="16"/>
      <c r="E32" s="98"/>
      <c r="F32" s="77"/>
      <c r="G32" s="37"/>
      <c r="H32" s="8"/>
      <c r="I32" s="8"/>
      <c r="J32" s="8"/>
      <c r="K32" s="8"/>
      <c r="L32" s="8"/>
      <c r="M32" s="8"/>
      <c r="N32" s="8"/>
      <c r="O32" s="8"/>
    </row>
    <row r="33" spans="1:15" ht="18.75" customHeight="1" x14ac:dyDescent="0.2">
      <c r="A33" s="9"/>
      <c r="B33" s="16"/>
      <c r="C33" s="16"/>
      <c r="D33" s="16"/>
      <c r="E33" s="98"/>
      <c r="F33" s="77"/>
      <c r="G33" s="8"/>
      <c r="H33" s="8"/>
      <c r="I33" s="105"/>
      <c r="J33" s="106"/>
      <c r="K33" s="106"/>
      <c r="L33" s="106"/>
      <c r="M33" s="106"/>
      <c r="N33" s="107"/>
      <c r="O33" s="8"/>
    </row>
    <row r="34" spans="1:15" ht="18.75" customHeight="1" x14ac:dyDescent="0.2">
      <c r="A34" s="9"/>
      <c r="B34" s="16"/>
      <c r="C34" s="16"/>
      <c r="D34" s="16"/>
      <c r="E34" s="98"/>
      <c r="F34" s="77"/>
      <c r="G34" s="8"/>
      <c r="H34" s="8"/>
      <c r="I34" s="8"/>
      <c r="J34" s="8"/>
      <c r="K34" s="8"/>
      <c r="L34" s="8"/>
      <c r="M34" s="8"/>
      <c r="N34" s="8"/>
      <c r="O34" s="8"/>
    </row>
    <row r="35" spans="1:15" ht="18.75" customHeight="1" x14ac:dyDescent="0.2">
      <c r="A35" s="9"/>
      <c r="B35" s="16"/>
      <c r="C35" s="16"/>
      <c r="D35" s="16"/>
      <c r="E35" s="98"/>
      <c r="F35" s="77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customHeight="1" x14ac:dyDescent="0.2">
      <c r="A36" s="9"/>
      <c r="B36" s="16"/>
      <c r="C36" s="16"/>
      <c r="D36" s="16"/>
      <c r="E36" s="98"/>
      <c r="F36" s="77"/>
      <c r="G36" s="8"/>
      <c r="H36" s="8"/>
      <c r="I36" s="8"/>
      <c r="J36" s="8"/>
      <c r="K36" s="8"/>
      <c r="L36" s="8"/>
      <c r="M36" s="8"/>
      <c r="N36" s="8"/>
      <c r="O36" s="8"/>
    </row>
    <row r="37" spans="1:15" ht="18.75" customHeight="1" x14ac:dyDescent="0.2">
      <c r="A37" s="9"/>
      <c r="B37" s="16"/>
      <c r="C37" s="16"/>
      <c r="D37" s="16"/>
      <c r="E37" s="98"/>
      <c r="F37" s="77"/>
      <c r="G37" s="8"/>
      <c r="H37" s="8"/>
      <c r="I37" s="8"/>
      <c r="J37" s="8"/>
      <c r="K37" s="8"/>
      <c r="L37" s="8"/>
      <c r="M37" s="8"/>
      <c r="N37" s="8"/>
      <c r="O37" s="8"/>
    </row>
    <row r="38" spans="1:15" ht="18.75" customHeight="1" x14ac:dyDescent="0.2">
      <c r="A38" s="9"/>
      <c r="B38" s="16"/>
      <c r="C38" s="16"/>
      <c r="D38" s="16"/>
      <c r="E38" s="98"/>
      <c r="F38" s="77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customHeight="1" x14ac:dyDescent="0.2">
      <c r="A39" s="9"/>
      <c r="B39" s="16"/>
      <c r="C39" s="16"/>
      <c r="D39" s="16"/>
      <c r="E39" s="98"/>
      <c r="F39" s="77"/>
      <c r="G39" s="8"/>
      <c r="H39" s="8"/>
      <c r="I39" s="8"/>
      <c r="J39" s="8"/>
      <c r="K39" s="8"/>
      <c r="L39" s="8"/>
      <c r="M39" s="8"/>
      <c r="N39" s="8"/>
      <c r="O39" s="8"/>
    </row>
    <row r="40" spans="1:15" ht="18.75" customHeight="1" x14ac:dyDescent="0.2">
      <c r="A40" s="9"/>
      <c r="B40" s="16"/>
      <c r="C40" s="16"/>
      <c r="D40" s="16"/>
      <c r="E40" s="99"/>
      <c r="F40" s="101"/>
      <c r="G40" s="8"/>
      <c r="H40" s="8"/>
      <c r="I40" s="8"/>
      <c r="J40" s="8"/>
      <c r="K40" s="8"/>
      <c r="L40" s="8"/>
      <c r="M40" s="8"/>
      <c r="N40" s="8"/>
      <c r="O40" s="8"/>
    </row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2">
    <mergeCell ref="H27:J27"/>
    <mergeCell ref="H28:J28"/>
    <mergeCell ref="H29:J29"/>
    <mergeCell ref="H31:J31"/>
    <mergeCell ref="B2:N2"/>
    <mergeCell ref="B3:N3"/>
    <mergeCell ref="A4:O4"/>
    <mergeCell ref="A5:O5"/>
    <mergeCell ref="E6:E40"/>
    <mergeCell ref="F6:F40"/>
    <mergeCell ref="G6:O6"/>
    <mergeCell ref="I33:N33"/>
    <mergeCell ref="L15:N16"/>
    <mergeCell ref="L18:N19"/>
    <mergeCell ref="L21:N22"/>
    <mergeCell ref="G23:N23"/>
    <mergeCell ref="G24:N24"/>
    <mergeCell ref="I9:N9"/>
    <mergeCell ref="I10:N10"/>
    <mergeCell ref="I11:N11"/>
    <mergeCell ref="G12:N12"/>
    <mergeCell ref="G13:N13"/>
  </mergeCells>
  <conditionalFormatting sqref="A4:O4">
    <cfRule type="notContainsBlanks" dxfId="5532" priority="1">
      <formula>LEN(TRIM(A4))&gt;0</formula>
    </cfRule>
  </conditionalFormatting>
  <conditionalFormatting sqref="F6:F40">
    <cfRule type="notContainsBlanks" dxfId="5531" priority="2">
      <formula>LEN(TRIM(F6))&gt;0</formula>
    </cfRule>
  </conditionalFormatting>
  <hyperlinks>
    <hyperlink ref="J10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2"/>
  <sheetViews>
    <sheetView topLeftCell="A2" workbookViewId="0">
      <selection activeCell="D16" sqref="D16"/>
    </sheetView>
  </sheetViews>
  <sheetFormatPr baseColWidth="10" defaultColWidth="9.140625" defaultRowHeight="12.75" x14ac:dyDescent="0.2"/>
  <cols>
    <col min="1" max="3" width="17.5703125" customWidth="1"/>
    <col min="4" max="4" width="58.5703125" customWidth="1"/>
    <col min="5" max="6" width="17.5703125" customWidth="1"/>
    <col min="7" max="7" width="35.140625" customWidth="1"/>
    <col min="8" max="9" width="19.5703125" customWidth="1"/>
    <col min="10" max="10" width="39" customWidth="1"/>
    <col min="11" max="11" width="17.5703125" customWidth="1"/>
    <col min="12" max="13" width="39" customWidth="1"/>
    <col min="14" max="17" width="17.5703125" customWidth="1"/>
    <col min="18" max="18" width="35.140625" customWidth="1"/>
  </cols>
  <sheetData>
    <row r="1" spans="1:18" ht="0" hidden="1" customHeight="1" x14ac:dyDescent="0.2">
      <c r="A1" s="42" t="s">
        <v>18</v>
      </c>
      <c r="B1" s="42" t="s">
        <v>20</v>
      </c>
      <c r="C1" s="42" t="s">
        <v>22</v>
      </c>
      <c r="D1" s="42" t="s">
        <v>23</v>
      </c>
      <c r="E1" s="42" t="s">
        <v>25</v>
      </c>
      <c r="F1" s="42" t="s">
        <v>27</v>
      </c>
      <c r="G1" s="42" t="s">
        <v>29</v>
      </c>
      <c r="H1" s="42" t="s">
        <v>31</v>
      </c>
      <c r="I1" s="42" t="s">
        <v>33</v>
      </c>
      <c r="J1" s="42" t="s">
        <v>35</v>
      </c>
      <c r="K1" s="42" t="s">
        <v>38</v>
      </c>
      <c r="L1" s="42" t="s">
        <v>41</v>
      </c>
      <c r="M1" s="42" t="s">
        <v>42</v>
      </c>
      <c r="N1" s="42" t="s">
        <v>45</v>
      </c>
      <c r="O1" s="42" t="s">
        <v>47</v>
      </c>
      <c r="P1" s="42" t="s">
        <v>48</v>
      </c>
      <c r="Q1" s="42" t="s">
        <v>50</v>
      </c>
      <c r="R1" s="42" t="s">
        <v>52</v>
      </c>
    </row>
    <row r="2" spans="1:18" ht="42.6" customHeight="1" x14ac:dyDescent="0.2">
      <c r="A2" s="125" t="s">
        <v>2</v>
      </c>
      <c r="B2" s="76"/>
      <c r="C2" s="76"/>
      <c r="D2" s="76"/>
      <c r="E2" s="76"/>
      <c r="F2" s="126" t="s">
        <v>40</v>
      </c>
      <c r="G2" s="76"/>
      <c r="H2" s="76"/>
      <c r="I2" s="76"/>
      <c r="J2" s="76"/>
      <c r="K2" s="76"/>
      <c r="L2" s="119" t="s">
        <v>44</v>
      </c>
      <c r="M2" s="76"/>
      <c r="N2" s="122" t="s">
        <v>54</v>
      </c>
      <c r="O2" s="76"/>
      <c r="P2" s="76"/>
      <c r="Q2" s="76"/>
      <c r="R2" s="76"/>
    </row>
    <row r="3" spans="1:18" ht="42.6" customHeight="1" x14ac:dyDescent="0.2">
      <c r="A3" s="123" t="s">
        <v>19</v>
      </c>
      <c r="B3" s="123" t="s">
        <v>21</v>
      </c>
      <c r="C3" s="123" t="s">
        <v>22</v>
      </c>
      <c r="D3" s="123" t="s">
        <v>24</v>
      </c>
      <c r="E3" s="123" t="s">
        <v>26</v>
      </c>
      <c r="F3" s="124" t="s">
        <v>28</v>
      </c>
      <c r="G3" s="124" t="s">
        <v>30</v>
      </c>
      <c r="H3" s="124" t="s">
        <v>37</v>
      </c>
      <c r="I3" s="76"/>
      <c r="J3" s="76"/>
      <c r="K3" s="124" t="s">
        <v>39</v>
      </c>
      <c r="L3" s="118" t="s">
        <v>43</v>
      </c>
      <c r="M3" s="76"/>
      <c r="N3" s="121" t="s">
        <v>46</v>
      </c>
      <c r="O3" s="121" t="s">
        <v>49</v>
      </c>
      <c r="P3" s="76"/>
      <c r="Q3" s="121" t="s">
        <v>51</v>
      </c>
      <c r="R3" s="121" t="s">
        <v>53</v>
      </c>
    </row>
    <row r="4" spans="1:18" ht="38.1" customHeight="1" x14ac:dyDescent="0.2">
      <c r="A4" s="123" t="s">
        <v>19</v>
      </c>
      <c r="B4" s="123" t="s">
        <v>21</v>
      </c>
      <c r="C4" s="123" t="s">
        <v>22</v>
      </c>
      <c r="D4" s="123" t="s">
        <v>24</v>
      </c>
      <c r="E4" s="123" t="s">
        <v>26</v>
      </c>
      <c r="F4" s="124" t="s">
        <v>28</v>
      </c>
      <c r="G4" s="124" t="s">
        <v>30</v>
      </c>
      <c r="H4" s="43" t="s">
        <v>32</v>
      </c>
      <c r="I4" s="43" t="s">
        <v>34</v>
      </c>
      <c r="J4" s="43" t="s">
        <v>36</v>
      </c>
      <c r="K4" s="124" t="s">
        <v>39</v>
      </c>
      <c r="L4" s="44" t="s">
        <v>32</v>
      </c>
      <c r="M4" s="44" t="s">
        <v>34</v>
      </c>
      <c r="N4" s="121" t="s">
        <v>46</v>
      </c>
      <c r="O4" s="45" t="s">
        <v>32</v>
      </c>
      <c r="P4" s="45" t="s">
        <v>34</v>
      </c>
      <c r="Q4" s="121" t="s">
        <v>51</v>
      </c>
      <c r="R4" s="121" t="s">
        <v>53</v>
      </c>
    </row>
    <row r="5" spans="1:18" ht="42.6" customHeight="1" x14ac:dyDescent="0.2">
      <c r="A5" s="46"/>
      <c r="B5" s="46"/>
      <c r="C5" s="46"/>
      <c r="D5" s="46"/>
      <c r="E5" s="46"/>
      <c r="F5" s="46"/>
      <c r="G5" s="46"/>
      <c r="H5" s="120" t="s">
        <v>55</v>
      </c>
      <c r="I5" s="120" t="s">
        <v>55</v>
      </c>
      <c r="J5" s="46" t="s">
        <v>56</v>
      </c>
      <c r="K5" s="46"/>
      <c r="L5" s="120" t="s">
        <v>57</v>
      </c>
      <c r="M5" s="120" t="s">
        <v>57</v>
      </c>
      <c r="N5" s="46"/>
      <c r="O5" s="46"/>
      <c r="P5" s="46"/>
      <c r="Q5" s="46"/>
      <c r="R5" s="46"/>
    </row>
    <row r="6" spans="1:18" ht="50.1" customHeight="1" x14ac:dyDescent="0.2">
      <c r="A6" s="47" t="s">
        <v>58</v>
      </c>
      <c r="B6" s="47"/>
      <c r="C6" s="48" t="s">
        <v>59</v>
      </c>
      <c r="D6" s="47" t="s">
        <v>60</v>
      </c>
      <c r="E6" s="47" t="s">
        <v>61</v>
      </c>
      <c r="F6" s="49">
        <v>2</v>
      </c>
      <c r="G6" s="50" t="s">
        <v>62</v>
      </c>
      <c r="H6" s="49">
        <v>239132.11</v>
      </c>
      <c r="I6" s="49">
        <v>239132.11</v>
      </c>
      <c r="J6" s="50" t="s">
        <v>63</v>
      </c>
      <c r="K6" s="50" t="s">
        <v>64</v>
      </c>
      <c r="L6" s="50" t="s">
        <v>65</v>
      </c>
      <c r="M6" s="50" t="s">
        <v>65</v>
      </c>
      <c r="N6" s="50" t="s">
        <v>66</v>
      </c>
      <c r="O6" s="51" t="str">
        <f ca="1">IF(INDIRECT("G6")="Mercado Shops","-",IF(INDIRECT("N6")="Clásica","12%",IF(INDIRECT("N6")="Premium","16.5%","-")))</f>
        <v>16.5%</v>
      </c>
      <c r="P6" s="51" t="str">
        <f ca="1">IF(INDIRECT("G6")="Mercado Libre","-",IF(INDIRECT("N6")="Clásica","4.63%",IF(INDIRECT("N6")="Premium","13.9%","-")))</f>
        <v>13.9%</v>
      </c>
      <c r="Q6" s="50" t="s">
        <v>67</v>
      </c>
      <c r="R6" s="51" t="s">
        <v>68</v>
      </c>
    </row>
    <row r="7" spans="1:18" ht="50.1" customHeight="1" x14ac:dyDescent="0.2">
      <c r="A7" s="47" t="s">
        <v>69</v>
      </c>
      <c r="B7" s="47"/>
      <c r="C7" s="48" t="s">
        <v>59</v>
      </c>
      <c r="D7" s="47" t="s">
        <v>70</v>
      </c>
      <c r="E7" s="47" t="s">
        <v>61</v>
      </c>
      <c r="F7" s="49">
        <v>1</v>
      </c>
      <c r="G7" s="50" t="s">
        <v>62</v>
      </c>
      <c r="H7" s="49">
        <v>201015.5</v>
      </c>
      <c r="I7" s="49">
        <v>201015.5</v>
      </c>
      <c r="J7" s="50" t="s">
        <v>63</v>
      </c>
      <c r="K7" s="50" t="s">
        <v>64</v>
      </c>
      <c r="L7" s="50" t="s">
        <v>65</v>
      </c>
      <c r="M7" s="50" t="s">
        <v>65</v>
      </c>
      <c r="N7" s="50" t="s">
        <v>66</v>
      </c>
      <c r="O7" s="51" t="str">
        <f ca="1">IF(INDIRECT("G7")="Mercado Shops","-",IF(INDIRECT("N7")="Clásica","12%",IF(INDIRECT("N7")="Premium","16.5%","-")))</f>
        <v>16.5%</v>
      </c>
      <c r="P7" s="51" t="str">
        <f ca="1">IF(INDIRECT("G7")="Mercado Libre","-",IF(INDIRECT("N7")="Clásica","4.63%",IF(INDIRECT("N7")="Premium","13.9%","-")))</f>
        <v>13.9%</v>
      </c>
      <c r="Q7" s="50" t="s">
        <v>67</v>
      </c>
      <c r="R7" s="51" t="s">
        <v>68</v>
      </c>
    </row>
    <row r="8" spans="1:18" ht="50.1" customHeight="1" x14ac:dyDescent="0.2">
      <c r="A8" s="47" t="s">
        <v>71</v>
      </c>
      <c r="B8" s="47"/>
      <c r="C8" s="48" t="s">
        <v>72</v>
      </c>
      <c r="D8" s="47" t="s">
        <v>73</v>
      </c>
      <c r="E8" s="47" t="s">
        <v>61</v>
      </c>
      <c r="F8" s="49">
        <v>2</v>
      </c>
      <c r="G8" s="50" t="s">
        <v>62</v>
      </c>
      <c r="H8" s="49">
        <v>15165.22</v>
      </c>
      <c r="I8" s="49">
        <v>15165.22</v>
      </c>
      <c r="J8" s="50" t="s">
        <v>63</v>
      </c>
      <c r="K8" s="50" t="s">
        <v>64</v>
      </c>
      <c r="L8" s="50" t="s">
        <v>65</v>
      </c>
      <c r="M8" s="50" t="s">
        <v>65</v>
      </c>
      <c r="N8" s="50" t="s">
        <v>66</v>
      </c>
      <c r="O8" s="51" t="str">
        <f ca="1">IF(INDIRECT("G8")="Mercado Shops","-",IF(INDIRECT("N8")="Clásica","10%",IF(INDIRECT("N8")="Premium","14.5%","-")))</f>
        <v>14.5%</v>
      </c>
      <c r="P8" s="51" t="str">
        <f ca="1">IF(INDIRECT("G8")="Mercado Libre","-",IF(INDIRECT("N8")="Clásica","4.63%",IF(INDIRECT("N8")="Premium","13.9%","-")))</f>
        <v>13.9%</v>
      </c>
      <c r="Q8" s="50" t="s">
        <v>67</v>
      </c>
      <c r="R8" s="51" t="s">
        <v>74</v>
      </c>
    </row>
    <row r="9" spans="1:18" ht="50.1" customHeight="1" x14ac:dyDescent="0.2">
      <c r="A9" s="47" t="s">
        <v>75</v>
      </c>
      <c r="B9" s="47"/>
      <c r="C9" s="48" t="s">
        <v>76</v>
      </c>
      <c r="D9" s="47" t="s">
        <v>77</v>
      </c>
      <c r="E9" s="47" t="s">
        <v>61</v>
      </c>
      <c r="F9" s="49">
        <v>0</v>
      </c>
      <c r="G9" s="50" t="s">
        <v>32</v>
      </c>
      <c r="H9" s="49">
        <v>332126867.51999998</v>
      </c>
      <c r="I9" s="49">
        <v>332126867.51999998</v>
      </c>
      <c r="J9" s="50" t="s">
        <v>63</v>
      </c>
      <c r="K9" s="50" t="s">
        <v>64</v>
      </c>
      <c r="L9" s="50" t="s">
        <v>65</v>
      </c>
      <c r="M9" s="50" t="s">
        <v>65</v>
      </c>
      <c r="N9" s="50" t="s">
        <v>66</v>
      </c>
      <c r="O9" s="51" t="str">
        <f ca="1">IF(INDIRECT("G9")="Mercado Shops","-",IF(INDIRECT("N9")="Clásica","10%",IF(INDIRECT("N9")="Premium","14.5%","-")))</f>
        <v>14.5%</v>
      </c>
      <c r="P9" s="51" t="str">
        <f ca="1">IF(INDIRECT("G9")="Mercado Libre","-",IF(INDIRECT("N9")="Clásica","4.63%",IF(INDIRECT("N9")="Premium","13.9%","-")))</f>
        <v>-</v>
      </c>
      <c r="Q9" s="50" t="s">
        <v>78</v>
      </c>
      <c r="R9" s="51" t="s">
        <v>74</v>
      </c>
    </row>
    <row r="10" spans="1:18" ht="50.1" customHeight="1" x14ac:dyDescent="0.2">
      <c r="A10" s="47" t="s">
        <v>79</v>
      </c>
      <c r="B10" s="47"/>
      <c r="C10" s="48" t="s">
        <v>80</v>
      </c>
      <c r="D10" s="48" t="s">
        <v>81</v>
      </c>
      <c r="E10" s="47" t="s">
        <v>61</v>
      </c>
      <c r="F10" s="49">
        <v>1</v>
      </c>
      <c r="G10" s="50" t="s">
        <v>62</v>
      </c>
      <c r="H10" s="49">
        <v>137036592</v>
      </c>
      <c r="I10" s="49">
        <v>137036592</v>
      </c>
      <c r="J10" s="50" t="s">
        <v>63</v>
      </c>
      <c r="K10" s="50" t="s">
        <v>64</v>
      </c>
      <c r="L10" s="50" t="s">
        <v>65</v>
      </c>
      <c r="M10" s="50" t="s">
        <v>65</v>
      </c>
      <c r="N10" s="50" t="s">
        <v>66</v>
      </c>
      <c r="O10" s="51" t="str">
        <f ca="1">IF(INDIRECT("G10")="Mercado Shops","-",IF(INDIRECT("N10")="Clásica","10%",IF(INDIRECT("N10")="Premium","14.5%","-")))</f>
        <v>14.5%</v>
      </c>
      <c r="P10" s="51" t="str">
        <f ca="1">IF(INDIRECT("G10")="Mercado Libre","-",IF(INDIRECT("N10")="Clásica","4.63%",IF(INDIRECT("N10")="Premium","13.9%","-")))</f>
        <v>13.9%</v>
      </c>
      <c r="Q10" s="50" t="s">
        <v>78</v>
      </c>
      <c r="R10" s="51" t="s">
        <v>74</v>
      </c>
    </row>
    <row r="11" spans="1:18" ht="50.1" customHeight="1" x14ac:dyDescent="0.2">
      <c r="A11" s="47" t="s">
        <v>82</v>
      </c>
      <c r="B11" s="47"/>
      <c r="C11" s="48" t="s">
        <v>83</v>
      </c>
      <c r="D11" s="48" t="s">
        <v>84</v>
      </c>
      <c r="E11" s="47" t="s">
        <v>61</v>
      </c>
      <c r="F11" s="49">
        <v>10</v>
      </c>
      <c r="G11" s="50" t="s">
        <v>62</v>
      </c>
      <c r="H11" s="49">
        <v>145341840</v>
      </c>
      <c r="I11" s="49">
        <v>145341840</v>
      </c>
      <c r="J11" s="50" t="s">
        <v>63</v>
      </c>
      <c r="K11" s="50" t="s">
        <v>64</v>
      </c>
      <c r="L11" s="50" t="s">
        <v>65</v>
      </c>
      <c r="M11" s="50" t="s">
        <v>65</v>
      </c>
      <c r="N11" s="50" t="s">
        <v>66</v>
      </c>
      <c r="O11" s="51" t="str">
        <f ca="1">IF(INDIRECT("G11")="Mercado Shops","-",IF(INDIRECT("N11")="Clásica","10%",IF(INDIRECT("N11")="Premium","14.5%","-")))</f>
        <v>14.5%</v>
      </c>
      <c r="P11" s="51" t="str">
        <f ca="1">IF(INDIRECT("G11")="Mercado Libre","-",IF(INDIRECT("N11")="Clásica","4.63%",IF(INDIRECT("N11")="Premium","13.9%","-")))</f>
        <v>13.9%</v>
      </c>
      <c r="Q11" s="50" t="s">
        <v>67</v>
      </c>
      <c r="R11" s="51" t="s">
        <v>74</v>
      </c>
    </row>
    <row r="12" spans="1:18" ht="50.1" customHeight="1" x14ac:dyDescent="0.2">
      <c r="A12" s="47" t="s">
        <v>85</v>
      </c>
      <c r="B12" s="47"/>
      <c r="C12" s="48" t="s">
        <v>83</v>
      </c>
      <c r="D12" s="48" t="s">
        <v>86</v>
      </c>
      <c r="E12" s="47" t="s">
        <v>61</v>
      </c>
      <c r="F12" s="49">
        <v>10</v>
      </c>
      <c r="G12" s="50" t="s">
        <v>62</v>
      </c>
      <c r="H12" s="49">
        <v>145341840</v>
      </c>
      <c r="I12" s="49">
        <v>145341840</v>
      </c>
      <c r="J12" s="50" t="s">
        <v>63</v>
      </c>
      <c r="K12" s="50" t="s">
        <v>64</v>
      </c>
      <c r="L12" s="50" t="s">
        <v>65</v>
      </c>
      <c r="M12" s="50" t="s">
        <v>65</v>
      </c>
      <c r="N12" s="50" t="s">
        <v>66</v>
      </c>
      <c r="O12" s="51" t="str">
        <f ca="1">IF(INDIRECT("G12")="Mercado Shops","-",IF(INDIRECT("N12")="Clásica","10%",IF(INDIRECT("N12")="Premium","14.5%","-")))</f>
        <v>14.5%</v>
      </c>
      <c r="P12" s="51" t="str">
        <f ca="1">IF(INDIRECT("G12")="Mercado Libre","-",IF(INDIRECT("N12")="Clásica","4.63%",IF(INDIRECT("N12")="Premium","13.9%","-")))</f>
        <v>13.9%</v>
      </c>
      <c r="Q12" s="50" t="s">
        <v>67</v>
      </c>
      <c r="R12" s="51" t="s">
        <v>74</v>
      </c>
    </row>
    <row r="13" spans="1:18" ht="50.1" customHeight="1" x14ac:dyDescent="0.2">
      <c r="A13" s="47" t="s">
        <v>87</v>
      </c>
      <c r="B13" s="47"/>
      <c r="C13" s="48" t="s">
        <v>83</v>
      </c>
      <c r="D13" s="48" t="s">
        <v>88</v>
      </c>
      <c r="E13" s="47" t="s">
        <v>61</v>
      </c>
      <c r="F13" s="49">
        <v>20</v>
      </c>
      <c r="G13" s="50" t="s">
        <v>62</v>
      </c>
      <c r="H13" s="49">
        <v>145341840</v>
      </c>
      <c r="I13" s="49">
        <v>145341840</v>
      </c>
      <c r="J13" s="50" t="s">
        <v>63</v>
      </c>
      <c r="K13" s="50" t="s">
        <v>64</v>
      </c>
      <c r="L13" s="50" t="s">
        <v>65</v>
      </c>
      <c r="M13" s="50" t="s">
        <v>65</v>
      </c>
      <c r="N13" s="50" t="s">
        <v>66</v>
      </c>
      <c r="O13" s="51" t="str">
        <f ca="1">IF(INDIRECT("G13")="Mercado Shops","-",IF(INDIRECT("N13")="Clásica","10%",IF(INDIRECT("N13")="Premium","14.5%","-")))</f>
        <v>14.5%</v>
      </c>
      <c r="P13" s="51" t="str">
        <f ca="1">IF(INDIRECT("G13")="Mercado Libre","-",IF(INDIRECT("N13")="Clásica","4.63%",IF(INDIRECT("N13")="Premium","13.9%","-")))</f>
        <v>13.9%</v>
      </c>
      <c r="Q13" s="50" t="s">
        <v>67</v>
      </c>
      <c r="R13" s="51" t="s">
        <v>74</v>
      </c>
    </row>
    <row r="14" spans="1:18" ht="50.1" customHeight="1" x14ac:dyDescent="0.2">
      <c r="A14" s="47" t="s">
        <v>89</v>
      </c>
      <c r="B14" s="47"/>
      <c r="C14" s="48" t="s">
        <v>83</v>
      </c>
      <c r="D14" s="48" t="s">
        <v>90</v>
      </c>
      <c r="E14" s="47" t="s">
        <v>61</v>
      </c>
      <c r="F14" s="49">
        <v>10</v>
      </c>
      <c r="G14" s="50" t="s">
        <v>62</v>
      </c>
      <c r="H14" s="49">
        <v>145341840</v>
      </c>
      <c r="I14" s="49">
        <v>145341840</v>
      </c>
      <c r="J14" s="50" t="s">
        <v>63</v>
      </c>
      <c r="K14" s="50" t="s">
        <v>64</v>
      </c>
      <c r="L14" s="50" t="s">
        <v>65</v>
      </c>
      <c r="M14" s="50" t="s">
        <v>65</v>
      </c>
      <c r="N14" s="50" t="s">
        <v>66</v>
      </c>
      <c r="O14" s="51" t="str">
        <f ca="1">IF(INDIRECT("G14")="Mercado Shops","-",IF(INDIRECT("N14")="Clásica","10%",IF(INDIRECT("N14")="Premium","14.5%","-")))</f>
        <v>14.5%</v>
      </c>
      <c r="P14" s="51" t="str">
        <f ca="1">IF(INDIRECT("G14")="Mercado Libre","-",IF(INDIRECT("N14")="Clásica","4.63%",IF(INDIRECT("N14")="Premium","13.9%","-")))</f>
        <v>13.9%</v>
      </c>
      <c r="Q14" s="50" t="s">
        <v>67</v>
      </c>
      <c r="R14" s="51" t="s">
        <v>74</v>
      </c>
    </row>
    <row r="15" spans="1:18" ht="50.1" customHeight="1" x14ac:dyDescent="0.2">
      <c r="A15" s="47" t="s">
        <v>91</v>
      </c>
      <c r="B15" s="47"/>
      <c r="C15" s="48" t="s">
        <v>83</v>
      </c>
      <c r="D15" s="48" t="s">
        <v>92</v>
      </c>
      <c r="E15" s="47" t="s">
        <v>61</v>
      </c>
      <c r="F15" s="49">
        <v>10</v>
      </c>
      <c r="G15" s="50" t="s">
        <v>62</v>
      </c>
      <c r="H15" s="49">
        <v>145341840</v>
      </c>
      <c r="I15" s="49">
        <v>145341840</v>
      </c>
      <c r="J15" s="50" t="s">
        <v>63</v>
      </c>
      <c r="K15" s="50" t="s">
        <v>64</v>
      </c>
      <c r="L15" s="50" t="s">
        <v>65</v>
      </c>
      <c r="M15" s="50" t="s">
        <v>65</v>
      </c>
      <c r="N15" s="50" t="s">
        <v>66</v>
      </c>
      <c r="O15" s="51" t="str">
        <f ca="1">IF(INDIRECT("G15")="Mercado Shops","-",IF(INDIRECT("N15")="Clásica","10%",IF(INDIRECT("N15")="Premium","14.5%","-")))</f>
        <v>14.5%</v>
      </c>
      <c r="P15" s="51" t="str">
        <f ca="1">IF(INDIRECT("G15")="Mercado Libre","-",IF(INDIRECT("N15")="Clásica","4.63%",IF(INDIRECT("N15")="Premium","13.9%","-")))</f>
        <v>13.9%</v>
      </c>
      <c r="Q15" s="50" t="s">
        <v>67</v>
      </c>
      <c r="R15" s="51" t="s">
        <v>74</v>
      </c>
    </row>
    <row r="16" spans="1:18" ht="50.1" customHeight="1" x14ac:dyDescent="0.2">
      <c r="A16" s="47" t="s">
        <v>93</v>
      </c>
      <c r="B16" s="47"/>
      <c r="C16" s="48" t="s">
        <v>83</v>
      </c>
      <c r="D16" s="47" t="s">
        <v>94</v>
      </c>
      <c r="E16" s="47" t="s">
        <v>61</v>
      </c>
      <c r="F16" s="49">
        <v>29</v>
      </c>
      <c r="G16" s="50" t="s">
        <v>62</v>
      </c>
      <c r="H16" s="49">
        <v>145341840</v>
      </c>
      <c r="I16" s="49">
        <v>145341840</v>
      </c>
      <c r="J16" s="50" t="s">
        <v>63</v>
      </c>
      <c r="K16" s="50" t="s">
        <v>64</v>
      </c>
      <c r="L16" s="50" t="s">
        <v>65</v>
      </c>
      <c r="M16" s="50" t="s">
        <v>65</v>
      </c>
      <c r="N16" s="50" t="s">
        <v>66</v>
      </c>
      <c r="O16" s="51" t="str">
        <f ca="1">IF(INDIRECT("G16")="Mercado Shops","-",IF(INDIRECT("N16")="Clásica","10%",IF(INDIRECT("N16")="Premium","14.5%","-")))</f>
        <v>14.5%</v>
      </c>
      <c r="P16" s="51" t="str">
        <f ca="1">IF(INDIRECT("G16")="Mercado Libre","-",IF(INDIRECT("N16")="Clásica","4.63%",IF(INDIRECT("N16")="Premium","13.9%","-")))</f>
        <v>13.9%</v>
      </c>
      <c r="Q16" s="50" t="s">
        <v>67</v>
      </c>
      <c r="R16" s="51" t="s">
        <v>74</v>
      </c>
    </row>
    <row r="17" spans="1:18" ht="50.1" customHeight="1" x14ac:dyDescent="0.2">
      <c r="A17" s="47" t="s">
        <v>95</v>
      </c>
      <c r="B17" s="47"/>
      <c r="C17" s="48" t="s">
        <v>83</v>
      </c>
      <c r="D17" s="47" t="s">
        <v>96</v>
      </c>
      <c r="E17" s="47" t="s">
        <v>61</v>
      </c>
      <c r="F17" s="49">
        <v>8</v>
      </c>
      <c r="G17" s="50" t="s">
        <v>62</v>
      </c>
      <c r="H17" s="49">
        <v>145341840</v>
      </c>
      <c r="I17" s="49">
        <v>145341840</v>
      </c>
      <c r="J17" s="50" t="s">
        <v>63</v>
      </c>
      <c r="K17" s="50" t="s">
        <v>64</v>
      </c>
      <c r="L17" s="50" t="s">
        <v>65</v>
      </c>
      <c r="M17" s="50" t="s">
        <v>65</v>
      </c>
      <c r="N17" s="50" t="s">
        <v>66</v>
      </c>
      <c r="O17" s="51" t="str">
        <f ca="1">IF(INDIRECT("G17")="Mercado Shops","-",IF(INDIRECT("N17")="Clásica","10%",IF(INDIRECT("N17")="Premium","14.5%","-")))</f>
        <v>14.5%</v>
      </c>
      <c r="P17" s="51" t="str">
        <f ca="1">IF(INDIRECT("G17")="Mercado Libre","-",IF(INDIRECT("N17")="Clásica","4.63%",IF(INDIRECT("N17")="Premium","13.9%","-")))</f>
        <v>13.9%</v>
      </c>
      <c r="Q17" s="50" t="s">
        <v>67</v>
      </c>
      <c r="R17" s="51" t="s">
        <v>74</v>
      </c>
    </row>
    <row r="18" spans="1:18" ht="50.1" customHeight="1" x14ac:dyDescent="0.2">
      <c r="A18" s="47" t="s">
        <v>97</v>
      </c>
      <c r="B18" s="47"/>
      <c r="C18" s="48" t="s">
        <v>83</v>
      </c>
      <c r="D18" s="48" t="s">
        <v>98</v>
      </c>
      <c r="E18" s="47" t="s">
        <v>61</v>
      </c>
      <c r="F18" s="49">
        <v>10</v>
      </c>
      <c r="G18" s="50" t="s">
        <v>62</v>
      </c>
      <c r="H18" s="49">
        <v>145341840</v>
      </c>
      <c r="I18" s="49">
        <v>145341840</v>
      </c>
      <c r="J18" s="50" t="s">
        <v>63</v>
      </c>
      <c r="K18" s="50" t="s">
        <v>64</v>
      </c>
      <c r="L18" s="50" t="s">
        <v>65</v>
      </c>
      <c r="M18" s="50" t="s">
        <v>65</v>
      </c>
      <c r="N18" s="50" t="s">
        <v>66</v>
      </c>
      <c r="O18" s="51" t="str">
        <f ca="1">IF(INDIRECT("G18")="Mercado Shops","-",IF(INDIRECT("N18")="Clásica","10%",IF(INDIRECT("N18")="Premium","14.5%","-")))</f>
        <v>14.5%</v>
      </c>
      <c r="P18" s="51" t="str">
        <f ca="1">IF(INDIRECT("G18")="Mercado Libre","-",IF(INDIRECT("N18")="Clásica","4.63%",IF(INDIRECT("N18")="Premium","13.9%","-")))</f>
        <v>13.9%</v>
      </c>
      <c r="Q18" s="50" t="s">
        <v>67</v>
      </c>
      <c r="R18" s="51" t="s">
        <v>74</v>
      </c>
    </row>
    <row r="19" spans="1:18" ht="50.1" customHeight="1" x14ac:dyDescent="0.2">
      <c r="A19" s="47" t="s">
        <v>99</v>
      </c>
      <c r="B19" s="47"/>
      <c r="C19" s="48" t="s">
        <v>83</v>
      </c>
      <c r="D19" s="48" t="s">
        <v>100</v>
      </c>
      <c r="E19" s="47" t="s">
        <v>61</v>
      </c>
      <c r="F19" s="49">
        <v>1</v>
      </c>
      <c r="G19" s="50" t="s">
        <v>62</v>
      </c>
      <c r="H19" s="49">
        <v>145341840</v>
      </c>
      <c r="I19" s="49">
        <v>145341840</v>
      </c>
      <c r="J19" s="50" t="s">
        <v>63</v>
      </c>
      <c r="K19" s="50" t="s">
        <v>64</v>
      </c>
      <c r="L19" s="50" t="s">
        <v>65</v>
      </c>
      <c r="M19" s="50" t="s">
        <v>65</v>
      </c>
      <c r="N19" s="50" t="s">
        <v>66</v>
      </c>
      <c r="O19" s="51" t="str">
        <f ca="1">IF(INDIRECT("G19")="Mercado Shops","-",IF(INDIRECT("N19")="Clásica","10%",IF(INDIRECT("N19")="Premium","14.5%","-")))</f>
        <v>14.5%</v>
      </c>
      <c r="P19" s="51" t="str">
        <f ca="1">IF(INDIRECT("G19")="Mercado Libre","-",IF(INDIRECT("N19")="Clásica","4.63%",IF(INDIRECT("N19")="Premium","13.9%","-")))</f>
        <v>13.9%</v>
      </c>
      <c r="Q19" s="50" t="s">
        <v>67</v>
      </c>
      <c r="R19" s="51" t="s">
        <v>74</v>
      </c>
    </row>
    <row r="20" spans="1:18" ht="50.1" customHeight="1" x14ac:dyDescent="0.2">
      <c r="A20" s="47" t="s">
        <v>101</v>
      </c>
      <c r="B20" s="47"/>
      <c r="C20" s="48" t="s">
        <v>102</v>
      </c>
      <c r="D20" s="47" t="s">
        <v>103</v>
      </c>
      <c r="E20" s="47" t="s">
        <v>61</v>
      </c>
      <c r="F20" s="49">
        <v>0</v>
      </c>
      <c r="G20" s="50" t="s">
        <v>62</v>
      </c>
      <c r="H20" s="49">
        <v>20254.22</v>
      </c>
      <c r="I20" s="49">
        <v>20254.22</v>
      </c>
      <c r="J20" s="50" t="s">
        <v>63</v>
      </c>
      <c r="K20" s="50" t="s">
        <v>64</v>
      </c>
      <c r="L20" s="50" t="s">
        <v>65</v>
      </c>
      <c r="M20" s="50" t="s">
        <v>65</v>
      </c>
      <c r="N20" s="50" t="s">
        <v>66</v>
      </c>
      <c r="O20" s="51" t="str">
        <f ca="1">IF(INDIRECT("G20")="Mercado Shops","-",IF(INDIRECT("N20")="Clásica","10%",IF(INDIRECT("N20")="Premium","14.5%","-")))</f>
        <v>14.5%</v>
      </c>
      <c r="P20" s="51" t="str">
        <f ca="1">IF(INDIRECT("G20")="Mercado Libre","-",IF(INDIRECT("N20")="Clásica","4.63%",IF(INDIRECT("N20")="Premium","13.9%","-")))</f>
        <v>13.9%</v>
      </c>
      <c r="Q20" s="50" t="s">
        <v>78</v>
      </c>
      <c r="R20" s="51" t="s">
        <v>104</v>
      </c>
    </row>
    <row r="21" spans="1:18" ht="50.1" customHeight="1" x14ac:dyDescent="0.2">
      <c r="A21" s="47" t="s">
        <v>105</v>
      </c>
      <c r="B21" s="47"/>
      <c r="C21" s="48" t="s">
        <v>106</v>
      </c>
      <c r="D21" s="47" t="s">
        <v>107</v>
      </c>
      <c r="E21" s="47" t="s">
        <v>61</v>
      </c>
      <c r="F21" s="49">
        <v>3</v>
      </c>
      <c r="G21" s="50" t="s">
        <v>32</v>
      </c>
      <c r="H21" s="49">
        <v>25190.55</v>
      </c>
      <c r="I21" s="49">
        <v>25190.55</v>
      </c>
      <c r="J21" s="50" t="s">
        <v>63</v>
      </c>
      <c r="K21" s="50" t="s">
        <v>64</v>
      </c>
      <c r="L21" s="50" t="s">
        <v>65</v>
      </c>
      <c r="M21" s="50" t="s">
        <v>65</v>
      </c>
      <c r="N21" s="50" t="s">
        <v>66</v>
      </c>
      <c r="O21" s="51" t="str">
        <f ca="1">IF(INDIRECT("G21")="Mercado Shops","-",IF(INDIRECT("N21")="Clásica","15%",IF(INDIRECT("N21")="Premium","19.5%","-")))</f>
        <v>19.5%</v>
      </c>
      <c r="P21" s="51" t="str">
        <f ca="1">IF(INDIRECT("G21")="Mercado Libre","-",IF(INDIRECT("N21")="Clásica","4.63%",IF(INDIRECT("N21")="Premium","13.9%","-")))</f>
        <v>-</v>
      </c>
      <c r="Q21" s="50" t="s">
        <v>67</v>
      </c>
      <c r="R21" s="51" t="s">
        <v>108</v>
      </c>
    </row>
    <row r="22" spans="1:18" ht="50.1" customHeight="1" x14ac:dyDescent="0.2">
      <c r="A22" s="47" t="s">
        <v>109</v>
      </c>
      <c r="B22" s="47"/>
      <c r="C22" s="48" t="s">
        <v>110</v>
      </c>
      <c r="D22" s="47" t="s">
        <v>111</v>
      </c>
      <c r="E22" s="47" t="s">
        <v>61</v>
      </c>
      <c r="F22" s="49">
        <v>0</v>
      </c>
      <c r="G22" s="50" t="s">
        <v>62</v>
      </c>
      <c r="H22" s="49">
        <v>35623</v>
      </c>
      <c r="I22" s="49">
        <v>35623</v>
      </c>
      <c r="J22" s="50" t="s">
        <v>63</v>
      </c>
      <c r="K22" s="50" t="s">
        <v>64</v>
      </c>
      <c r="L22" s="50" t="s">
        <v>65</v>
      </c>
      <c r="M22" s="50" t="s">
        <v>65</v>
      </c>
      <c r="N22" s="50" t="s">
        <v>66</v>
      </c>
      <c r="O22" s="51" t="str">
        <f ca="1">IF(INDIRECT("G22")="Mercado Shops","-",IF(INDIRECT("N22")="Clásica","12%",IF(INDIRECT("N22")="Premium","16.5%","-")))</f>
        <v>16.5%</v>
      </c>
      <c r="P22" s="51" t="str">
        <f ca="1">IF(INDIRECT("G22")="Mercado Libre","-",IF(INDIRECT("N22")="Clásica","4.63%",IF(INDIRECT("N22")="Premium","13.9%","-")))</f>
        <v>13.9%</v>
      </c>
      <c r="Q22" s="50" t="s">
        <v>78</v>
      </c>
      <c r="R22" s="51" t="s">
        <v>68</v>
      </c>
    </row>
    <row r="23" spans="1:18" ht="50.1" customHeight="1" x14ac:dyDescent="0.2">
      <c r="A23" s="47" t="s">
        <v>112</v>
      </c>
      <c r="B23" s="47"/>
      <c r="C23" s="48" t="s">
        <v>113</v>
      </c>
      <c r="D23" s="47" t="s">
        <v>114</v>
      </c>
      <c r="E23" s="47" t="s">
        <v>61</v>
      </c>
      <c r="F23" s="49">
        <v>2</v>
      </c>
      <c r="G23" s="50" t="s">
        <v>62</v>
      </c>
      <c r="H23" s="49">
        <v>14350.98</v>
      </c>
      <c r="I23" s="49">
        <v>14350.98</v>
      </c>
      <c r="J23" s="50" t="s">
        <v>63</v>
      </c>
      <c r="K23" s="50" t="s">
        <v>64</v>
      </c>
      <c r="L23" s="50" t="s">
        <v>65</v>
      </c>
      <c r="M23" s="50" t="s">
        <v>115</v>
      </c>
      <c r="N23" s="50" t="s">
        <v>66</v>
      </c>
      <c r="O23" s="51" t="str">
        <f ca="1">IF(INDIRECT("G23")="Mercado Shops","-",IF(INDIRECT("N23")="Clásica","10%",IF(INDIRECT("N23")="Premium","14.5%","-")))</f>
        <v>14.5%</v>
      </c>
      <c r="P23" s="51" t="str">
        <f ca="1">IF(INDIRECT("G23")="Mercado Libre","-",IF(INDIRECT("N23")="Clásica","4.63%",IF(INDIRECT("N23")="Premium","13.9%","-")))</f>
        <v>13.9%</v>
      </c>
      <c r="Q23" s="50" t="s">
        <v>78</v>
      </c>
      <c r="R23" s="51" t="s">
        <v>74</v>
      </c>
    </row>
    <row r="24" spans="1:18" ht="50.1" customHeight="1" x14ac:dyDescent="0.2">
      <c r="A24" s="47" t="s">
        <v>116</v>
      </c>
      <c r="B24" s="47"/>
      <c r="C24" s="48" t="s">
        <v>117</v>
      </c>
      <c r="D24" s="47" t="s">
        <v>118</v>
      </c>
      <c r="E24" s="47" t="s">
        <v>61</v>
      </c>
      <c r="F24" s="49">
        <v>6</v>
      </c>
      <c r="G24" s="50" t="s">
        <v>32</v>
      </c>
      <c r="H24" s="49">
        <v>89057.5</v>
      </c>
      <c r="I24" s="49">
        <v>89057.5</v>
      </c>
      <c r="J24" s="50" t="s">
        <v>63</v>
      </c>
      <c r="K24" s="50" t="s">
        <v>64</v>
      </c>
      <c r="L24" s="50" t="s">
        <v>65</v>
      </c>
      <c r="M24" s="50" t="s">
        <v>65</v>
      </c>
      <c r="N24" s="50" t="s">
        <v>66</v>
      </c>
      <c r="O24" s="51" t="str">
        <f ca="1">IF(INDIRECT("G24")="Mercado Shops","-",IF(INDIRECT("N24")="Clásica","10%",IF(INDIRECT("N24")="Premium","14.5%","-")))</f>
        <v>14.5%</v>
      </c>
      <c r="P24" s="51" t="str">
        <f ca="1">IF(INDIRECT("G24")="Mercado Libre","-",IF(INDIRECT("N24")="Clásica","4.63%",IF(INDIRECT("N24")="Premium","13.9%","-")))</f>
        <v>-</v>
      </c>
      <c r="Q24" s="50" t="s">
        <v>67</v>
      </c>
      <c r="R24" s="51" t="s">
        <v>74</v>
      </c>
    </row>
    <row r="25" spans="1:18" ht="50.1" customHeight="1" x14ac:dyDescent="0.2">
      <c r="A25" s="47" t="s">
        <v>119</v>
      </c>
      <c r="B25" s="47"/>
      <c r="C25" s="48" t="s">
        <v>120</v>
      </c>
      <c r="D25" s="47" t="s">
        <v>121</v>
      </c>
      <c r="E25" s="47" t="s">
        <v>61</v>
      </c>
      <c r="F25" s="49">
        <v>5</v>
      </c>
      <c r="G25" s="50" t="s">
        <v>62</v>
      </c>
      <c r="H25" s="49">
        <v>63612.5</v>
      </c>
      <c r="I25" s="49">
        <v>63612.5</v>
      </c>
      <c r="J25" s="50" t="s">
        <v>63</v>
      </c>
      <c r="K25" s="50" t="s">
        <v>64</v>
      </c>
      <c r="L25" s="50" t="s">
        <v>65</v>
      </c>
      <c r="M25" s="50" t="s">
        <v>65</v>
      </c>
      <c r="N25" s="50" t="s">
        <v>66</v>
      </c>
      <c r="O25" s="51" t="str">
        <f ca="1">IF(INDIRECT("G25")="Mercado Shops","-",IF(INDIRECT("N25")="Clásica","12%",IF(INDIRECT("N25")="Premium","16.5%","-")))</f>
        <v>16.5%</v>
      </c>
      <c r="P25" s="51" t="str">
        <f ca="1">IF(INDIRECT("G25")="Mercado Libre","-",IF(INDIRECT("N25")="Clásica","4.63%",IF(INDIRECT("N25")="Premium","13.9%","-")))</f>
        <v>13.9%</v>
      </c>
      <c r="Q25" s="50" t="s">
        <v>78</v>
      </c>
      <c r="R25" s="51" t="s">
        <v>68</v>
      </c>
    </row>
    <row r="26" spans="1:18" ht="50.1" customHeight="1" x14ac:dyDescent="0.2">
      <c r="A26" s="47" t="s">
        <v>122</v>
      </c>
      <c r="B26" s="47"/>
      <c r="C26" s="48" t="s">
        <v>123</v>
      </c>
      <c r="D26" s="47" t="s">
        <v>124</v>
      </c>
      <c r="E26" s="47" t="s">
        <v>61</v>
      </c>
      <c r="F26" s="49">
        <v>10</v>
      </c>
      <c r="G26" s="50" t="s">
        <v>32</v>
      </c>
      <c r="H26" s="49">
        <v>15063.44</v>
      </c>
      <c r="I26" s="49">
        <v>15063.44</v>
      </c>
      <c r="J26" s="50" t="s">
        <v>63</v>
      </c>
      <c r="K26" s="50" t="s">
        <v>64</v>
      </c>
      <c r="L26" s="50" t="s">
        <v>65</v>
      </c>
      <c r="M26" s="50" t="s">
        <v>115</v>
      </c>
      <c r="N26" s="50" t="s">
        <v>66</v>
      </c>
      <c r="O26" s="51" t="str">
        <f ca="1">IF(INDIRECT("G26")="Mercado Shops","-",IF(INDIRECT("N26")="Clásica","10%",IF(INDIRECT("N26")="Premium","14.5%","-")))</f>
        <v>14.5%</v>
      </c>
      <c r="P26" s="51" t="str">
        <f ca="1">IF(INDIRECT("G26")="Mercado Libre","-",IF(INDIRECT("N26")="Clásica","4.63%",IF(INDIRECT("N26")="Premium","13.9%","-")))</f>
        <v>-</v>
      </c>
      <c r="Q26" s="50" t="s">
        <v>78</v>
      </c>
      <c r="R26" s="51" t="s">
        <v>125</v>
      </c>
    </row>
    <row r="27" spans="1:18" ht="50.1" customHeight="1" x14ac:dyDescent="0.2">
      <c r="A27" s="47" t="s">
        <v>126</v>
      </c>
      <c r="B27" s="47"/>
      <c r="C27" s="48" t="s">
        <v>127</v>
      </c>
      <c r="D27" s="47" t="s">
        <v>128</v>
      </c>
      <c r="E27" s="47" t="s">
        <v>61</v>
      </c>
      <c r="F27" s="49">
        <v>0</v>
      </c>
      <c r="G27" s="50" t="s">
        <v>62</v>
      </c>
      <c r="H27" s="49">
        <v>61984.02</v>
      </c>
      <c r="I27" s="49">
        <v>61984.02</v>
      </c>
      <c r="J27" s="50" t="s">
        <v>63</v>
      </c>
      <c r="K27" s="50" t="s">
        <v>64</v>
      </c>
      <c r="L27" s="50" t="s">
        <v>65</v>
      </c>
      <c r="M27" s="50" t="s">
        <v>65</v>
      </c>
      <c r="N27" s="50" t="s">
        <v>66</v>
      </c>
      <c r="O27" s="51" t="str">
        <f ca="1">IF(INDIRECT("G27")="Mercado Shops","-",IF(INDIRECT("N27")="Clásica","12%",IF(INDIRECT("N27")="Premium","16.5%","-")))</f>
        <v>16.5%</v>
      </c>
      <c r="P27" s="51" t="str">
        <f ca="1">IF(INDIRECT("G27")="Mercado Libre","-",IF(INDIRECT("N27")="Clásica","4.63%",IF(INDIRECT("N27")="Premium","13.9%","-")))</f>
        <v>13.9%</v>
      </c>
      <c r="Q27" s="50" t="s">
        <v>78</v>
      </c>
      <c r="R27" s="51" t="s">
        <v>68</v>
      </c>
    </row>
    <row r="28" spans="1:18" ht="50.1" customHeight="1" x14ac:dyDescent="0.2">
      <c r="A28" s="47" t="s">
        <v>129</v>
      </c>
      <c r="B28" s="47"/>
      <c r="C28" s="48" t="s">
        <v>130</v>
      </c>
      <c r="D28" s="47" t="s">
        <v>131</v>
      </c>
      <c r="E28" s="47" t="s">
        <v>61</v>
      </c>
      <c r="F28" s="49">
        <v>0</v>
      </c>
      <c r="G28" s="50" t="s">
        <v>62</v>
      </c>
      <c r="H28" s="49">
        <v>15165.22</v>
      </c>
      <c r="I28" s="49">
        <v>15165.22</v>
      </c>
      <c r="J28" s="50" t="s">
        <v>63</v>
      </c>
      <c r="K28" s="50" t="s">
        <v>64</v>
      </c>
      <c r="L28" s="50" t="s">
        <v>65</v>
      </c>
      <c r="M28" s="50" t="s">
        <v>115</v>
      </c>
      <c r="N28" s="50" t="s">
        <v>66</v>
      </c>
      <c r="O28" s="51" t="str">
        <f ca="1">IF(INDIRECT("G28")="Mercado Shops","-",IF(INDIRECT("N28")="Clásica","12%",IF(INDIRECT("N28")="Premium","16.5%","-")))</f>
        <v>16.5%</v>
      </c>
      <c r="P28" s="51" t="str">
        <f ca="1">IF(INDIRECT("G28")="Mercado Libre","-",IF(INDIRECT("N28")="Clásica","4.63%",IF(INDIRECT("N28")="Premium","13.9%","-")))</f>
        <v>13.9%</v>
      </c>
      <c r="Q28" s="50" t="s">
        <v>78</v>
      </c>
      <c r="R28" s="51" t="s">
        <v>132</v>
      </c>
    </row>
    <row r="29" spans="1:18" ht="50.1" customHeight="1" x14ac:dyDescent="0.2">
      <c r="A29" s="47" t="s">
        <v>133</v>
      </c>
      <c r="B29" s="47"/>
      <c r="C29" s="48" t="s">
        <v>134</v>
      </c>
      <c r="D29" s="47" t="s">
        <v>135</v>
      </c>
      <c r="E29" s="47" t="s">
        <v>61</v>
      </c>
      <c r="F29" s="49">
        <v>0</v>
      </c>
      <c r="G29" s="50" t="s">
        <v>62</v>
      </c>
      <c r="H29" s="49">
        <v>48752.62</v>
      </c>
      <c r="I29" s="49">
        <v>48752.62</v>
      </c>
      <c r="J29" s="50" t="s">
        <v>63</v>
      </c>
      <c r="K29" s="50" t="s">
        <v>64</v>
      </c>
      <c r="L29" s="50" t="s">
        <v>65</v>
      </c>
      <c r="M29" s="50" t="s">
        <v>65</v>
      </c>
      <c r="N29" s="50" t="s">
        <v>66</v>
      </c>
      <c r="O29" s="51" t="str">
        <f ca="1">IF(INDIRECT("G29")="Mercado Shops","-",IF(INDIRECT("N29")="Clásica","10%",IF(INDIRECT("N29")="Premium","14.5%","-")))</f>
        <v>14.5%</v>
      </c>
      <c r="P29" s="51" t="str">
        <f ca="1">IF(INDIRECT("G29")="Mercado Libre","-",IF(INDIRECT("N29")="Clásica","4.63%",IF(INDIRECT("N29")="Premium","13.9%","-")))</f>
        <v>13.9%</v>
      </c>
      <c r="Q29" s="50" t="s">
        <v>78</v>
      </c>
      <c r="R29" s="51" t="s">
        <v>74</v>
      </c>
    </row>
    <row r="30" spans="1:18" ht="50.1" customHeight="1" x14ac:dyDescent="0.2">
      <c r="A30" s="47" t="s">
        <v>136</v>
      </c>
      <c r="B30" s="47"/>
      <c r="C30" s="48" t="s">
        <v>134</v>
      </c>
      <c r="D30" s="47" t="s">
        <v>137</v>
      </c>
      <c r="E30" s="47" t="s">
        <v>61</v>
      </c>
      <c r="F30" s="49">
        <v>1</v>
      </c>
      <c r="G30" s="50" t="s">
        <v>34</v>
      </c>
      <c r="H30" s="49">
        <v>958</v>
      </c>
      <c r="I30" s="49">
        <v>958</v>
      </c>
      <c r="J30" s="50" t="s">
        <v>63</v>
      </c>
      <c r="K30" s="50" t="s">
        <v>64</v>
      </c>
      <c r="L30" s="50" t="s">
        <v>65</v>
      </c>
      <c r="M30" s="50" t="s">
        <v>65</v>
      </c>
      <c r="N30" s="50" t="s">
        <v>66</v>
      </c>
      <c r="O30" s="51" t="str">
        <f ca="1">IF(INDIRECT("G30")="Mercado Shops","-",IF(INDIRECT("N30")="Clásica","10%",IF(INDIRECT("N30")="Premium","14.5%","-")))</f>
        <v>-</v>
      </c>
      <c r="P30" s="51" t="str">
        <f ca="1">IF(INDIRECT("G30")="Mercado Libre","-",IF(INDIRECT("N30")="Clásica","4.63%",IF(INDIRECT("N30")="Premium","13.9%","-")))</f>
        <v>13.9%</v>
      </c>
      <c r="Q30" s="50" t="s">
        <v>78</v>
      </c>
      <c r="R30" s="51" t="s">
        <v>74</v>
      </c>
    </row>
    <row r="31" spans="1:18" ht="50.1" customHeight="1" x14ac:dyDescent="0.2">
      <c r="A31" s="47" t="s">
        <v>138</v>
      </c>
      <c r="B31" s="47"/>
      <c r="C31" s="48" t="s">
        <v>139</v>
      </c>
      <c r="D31" s="47" t="s">
        <v>140</v>
      </c>
      <c r="E31" s="47" t="s">
        <v>61</v>
      </c>
      <c r="F31" s="49">
        <v>6</v>
      </c>
      <c r="G31" s="50" t="s">
        <v>62</v>
      </c>
      <c r="H31" s="49">
        <v>45699.22</v>
      </c>
      <c r="I31" s="49">
        <v>45699.22</v>
      </c>
      <c r="J31" s="50" t="s">
        <v>63</v>
      </c>
      <c r="K31" s="50" t="s">
        <v>64</v>
      </c>
      <c r="L31" s="50" t="s">
        <v>65</v>
      </c>
      <c r="M31" s="50" t="s">
        <v>65</v>
      </c>
      <c r="N31" s="50" t="s">
        <v>66</v>
      </c>
      <c r="O31" s="51" t="str">
        <f ca="1">IF(INDIRECT("G31")="Mercado Shops","-",IF(INDIRECT("N31")="Clásica","15%",IF(INDIRECT("N31")="Premium","19.5%","-")))</f>
        <v>19.5%</v>
      </c>
      <c r="P31" s="51" t="str">
        <f ca="1">IF(INDIRECT("G31")="Mercado Libre","-",IF(INDIRECT("N31")="Clásica","4.63%",IF(INDIRECT("N31")="Premium","13.9%","-")))</f>
        <v>13.9%</v>
      </c>
      <c r="Q31" s="50" t="s">
        <v>67</v>
      </c>
      <c r="R31" s="51" t="s">
        <v>141</v>
      </c>
    </row>
    <row r="32" spans="1:18" ht="50.1" customHeight="1" x14ac:dyDescent="0.2">
      <c r="A32" s="47" t="s">
        <v>142</v>
      </c>
      <c r="B32" s="47"/>
      <c r="C32" s="47" t="s">
        <v>143</v>
      </c>
      <c r="D32" s="47" t="s">
        <v>144</v>
      </c>
      <c r="E32" s="47" t="s">
        <v>61</v>
      </c>
      <c r="F32" s="51" t="s">
        <v>145</v>
      </c>
      <c r="G32" s="50" t="s">
        <v>62</v>
      </c>
      <c r="H32" s="49">
        <v>12010.04</v>
      </c>
      <c r="I32" s="49">
        <v>12010.04</v>
      </c>
      <c r="J32" s="50" t="s">
        <v>63</v>
      </c>
      <c r="K32" s="50" t="s">
        <v>64</v>
      </c>
      <c r="L32" s="50" t="s">
        <v>65</v>
      </c>
      <c r="M32" s="50" t="s">
        <v>115</v>
      </c>
      <c r="N32" s="50" t="s">
        <v>66</v>
      </c>
      <c r="O32" s="51" t="str">
        <f ca="1">IF(INDIRECT("G32")="Mercado Shops","-",IF(INDIRECT("N32")="Clásica","12%",IF(INDIRECT("N32")="Premium","16.5%","-")))</f>
        <v>16.5%</v>
      </c>
      <c r="P32" s="51" t="str">
        <f ca="1">IF(INDIRECT("G32")="Mercado Libre","-",IF(INDIRECT("N32")="Clásica","4.63%",IF(INDIRECT("N32")="Premium","13.9%","-")))</f>
        <v>13.9%</v>
      </c>
      <c r="Q32" s="50" t="s">
        <v>78</v>
      </c>
      <c r="R32" s="51" t="s">
        <v>146</v>
      </c>
    </row>
    <row r="33" spans="1:18" ht="50.1" customHeight="1" x14ac:dyDescent="0.2">
      <c r="A33" s="47" t="s">
        <v>142</v>
      </c>
      <c r="B33" s="47" t="s">
        <v>147</v>
      </c>
      <c r="C33" s="48" t="s">
        <v>148</v>
      </c>
      <c r="D33" s="52" t="str">
        <f>"     "&amp;D32</f>
        <v xml:space="preserve">     Enchufe Contacto Inteligente Wifi Smart Plug Alexa Home</v>
      </c>
      <c r="E33" s="47" t="s">
        <v>149</v>
      </c>
      <c r="F33" s="49">
        <v>0</v>
      </c>
      <c r="G33" s="51" t="str">
        <f>G32&amp;"     "</f>
        <v xml:space="preserve">Mercado Libre y Mercado Shops     </v>
      </c>
      <c r="H33" s="51">
        <f>H32</f>
        <v>12010.04</v>
      </c>
      <c r="I33" s="51">
        <f>I32</f>
        <v>12010.04</v>
      </c>
      <c r="J33" s="51" t="str">
        <f>J32</f>
        <v>Vincular</v>
      </c>
      <c r="K33" s="51" t="str">
        <f>K32&amp;"     "</f>
        <v xml:space="preserve">$     </v>
      </c>
      <c r="L33" s="51" t="str">
        <f>L32&amp;"     "</f>
        <v xml:space="preserve">Mercado Envíos gratis     </v>
      </c>
      <c r="M33" s="51" t="str">
        <f>M32&amp;"     "</f>
        <v xml:space="preserve">Mercado Envíos a cargo del comprador     </v>
      </c>
      <c r="N33" s="51" t="str">
        <f>N32&amp;"     "</f>
        <v xml:space="preserve">Premium     </v>
      </c>
      <c r="O33" s="51" t="str">
        <f ca="1">O32</f>
        <v>16.5%</v>
      </c>
      <c r="P33" s="51" t="str">
        <f ca="1">P32</f>
        <v>13.9%</v>
      </c>
      <c r="Q33" s="51" t="str">
        <f>Q32&amp;"     "</f>
        <v xml:space="preserve">Inactiva     </v>
      </c>
      <c r="R33" s="51" t="s">
        <v>146</v>
      </c>
    </row>
    <row r="34" spans="1:18" ht="50.1" customHeight="1" x14ac:dyDescent="0.2">
      <c r="A34" s="47" t="s">
        <v>150</v>
      </c>
      <c r="B34" s="47"/>
      <c r="C34" s="48" t="s">
        <v>151</v>
      </c>
      <c r="D34" s="47" t="s">
        <v>152</v>
      </c>
      <c r="E34" s="47" t="s">
        <v>61</v>
      </c>
      <c r="F34" s="49">
        <v>0</v>
      </c>
      <c r="G34" s="50" t="s">
        <v>62</v>
      </c>
      <c r="H34" s="49">
        <v>30432.22</v>
      </c>
      <c r="I34" s="49">
        <v>30432.22</v>
      </c>
      <c r="J34" s="50" t="s">
        <v>63</v>
      </c>
      <c r="K34" s="50" t="s">
        <v>64</v>
      </c>
      <c r="L34" s="50" t="s">
        <v>65</v>
      </c>
      <c r="M34" s="50" t="s">
        <v>65</v>
      </c>
      <c r="N34" s="50" t="s">
        <v>66</v>
      </c>
      <c r="O34" s="51" t="str">
        <f ca="1">IF(INDIRECT("G34")="Mercado Shops","-",IF(INDIRECT("N34")="Clásica","12%",IF(INDIRECT("N34")="Premium","16.5%","-")))</f>
        <v>16.5%</v>
      </c>
      <c r="P34" s="51" t="str">
        <f ca="1">IF(INDIRECT("G34")="Mercado Libre","-",IF(INDIRECT("N34")="Clásica","4.63%",IF(INDIRECT("N34")="Premium","13.9%","-")))</f>
        <v>13.9%</v>
      </c>
      <c r="Q34" s="50" t="s">
        <v>78</v>
      </c>
      <c r="R34" s="51" t="s">
        <v>153</v>
      </c>
    </row>
    <row r="35" spans="1:18" ht="50.1" customHeight="1" x14ac:dyDescent="0.2">
      <c r="A35" s="47" t="s">
        <v>154</v>
      </c>
      <c r="B35" s="47"/>
      <c r="C35" s="48" t="s">
        <v>155</v>
      </c>
      <c r="D35" s="47" t="s">
        <v>156</v>
      </c>
      <c r="E35" s="47" t="s">
        <v>61</v>
      </c>
      <c r="F35" s="49">
        <v>0</v>
      </c>
      <c r="G35" s="50" t="s">
        <v>62</v>
      </c>
      <c r="H35" s="49">
        <v>56796.29</v>
      </c>
      <c r="I35" s="49">
        <v>56796.29</v>
      </c>
      <c r="J35" s="50" t="s">
        <v>63</v>
      </c>
      <c r="K35" s="50" t="s">
        <v>64</v>
      </c>
      <c r="L35" s="50" t="s">
        <v>65</v>
      </c>
      <c r="M35" s="50" t="s">
        <v>65</v>
      </c>
      <c r="N35" s="50" t="s">
        <v>66</v>
      </c>
      <c r="O35" s="51" t="str">
        <f ca="1">IF(INDIRECT("G35")="Mercado Shops","-",IF(INDIRECT("N35")="Clásica","12%",IF(INDIRECT("N35")="Premium","16.5%","-")))</f>
        <v>16.5%</v>
      </c>
      <c r="P35" s="51" t="str">
        <f ca="1">IF(INDIRECT("G35")="Mercado Libre","-",IF(INDIRECT("N35")="Clásica","4.63%",IF(INDIRECT("N35")="Premium","13.9%","-")))</f>
        <v>13.9%</v>
      </c>
      <c r="Q35" s="50" t="s">
        <v>78</v>
      </c>
      <c r="R35" s="51" t="s">
        <v>68</v>
      </c>
    </row>
    <row r="36" spans="1:18" ht="50.1" customHeight="1" x14ac:dyDescent="0.2">
      <c r="A36" s="47" t="s">
        <v>157</v>
      </c>
      <c r="B36" s="47"/>
      <c r="C36" s="48" t="s">
        <v>151</v>
      </c>
      <c r="D36" s="47" t="s">
        <v>158</v>
      </c>
      <c r="E36" s="47" t="s">
        <v>61</v>
      </c>
      <c r="F36" s="49">
        <v>0</v>
      </c>
      <c r="G36" s="50" t="s">
        <v>62</v>
      </c>
      <c r="H36" s="49">
        <v>25404.29</v>
      </c>
      <c r="I36" s="49">
        <v>25404.29</v>
      </c>
      <c r="J36" s="50" t="s">
        <v>63</v>
      </c>
      <c r="K36" s="50" t="s">
        <v>64</v>
      </c>
      <c r="L36" s="50" t="s">
        <v>65</v>
      </c>
      <c r="M36" s="50" t="s">
        <v>65</v>
      </c>
      <c r="N36" s="50" t="s">
        <v>66</v>
      </c>
      <c r="O36" s="51" t="str">
        <f ca="1">IF(INDIRECT("G36")="Mercado Shops","-",IF(INDIRECT("N36")="Clásica","12%",IF(INDIRECT("N36")="Premium","16.5%","-")))</f>
        <v>16.5%</v>
      </c>
      <c r="P36" s="51" t="str">
        <f ca="1">IF(INDIRECT("G36")="Mercado Libre","-",IF(INDIRECT("N36")="Clásica","4.63%",IF(INDIRECT("N36")="Premium","13.9%","-")))</f>
        <v>13.9%</v>
      </c>
      <c r="Q36" s="50" t="s">
        <v>78</v>
      </c>
      <c r="R36" s="51" t="s">
        <v>153</v>
      </c>
    </row>
    <row r="37" spans="1:18" ht="50.1" customHeight="1" x14ac:dyDescent="0.2">
      <c r="A37" s="47" t="s">
        <v>159</v>
      </c>
      <c r="B37" s="47"/>
      <c r="C37" s="48" t="s">
        <v>160</v>
      </c>
      <c r="D37" s="48" t="s">
        <v>161</v>
      </c>
      <c r="E37" s="47" t="s">
        <v>61</v>
      </c>
      <c r="F37" s="49">
        <v>999</v>
      </c>
      <c r="G37" s="50" t="s">
        <v>34</v>
      </c>
      <c r="H37" s="49">
        <v>950</v>
      </c>
      <c r="I37" s="49">
        <v>950</v>
      </c>
      <c r="J37" s="50" t="s">
        <v>63</v>
      </c>
      <c r="K37" s="50" t="s">
        <v>64</v>
      </c>
      <c r="L37" s="50" t="s">
        <v>65</v>
      </c>
      <c r="M37" s="50" t="s">
        <v>65</v>
      </c>
      <c r="N37" s="50" t="s">
        <v>66</v>
      </c>
      <c r="O37" s="51" t="str">
        <f ca="1">IF(INDIRECT("G37")="Mercado Shops","-",IF(INDIRECT("N37")="Clásica","10%",IF(INDIRECT("N37")="Premium","14.5%","-")))</f>
        <v>-</v>
      </c>
      <c r="P37" s="51" t="str">
        <f ca="1">IF(INDIRECT("G37")="Mercado Libre","-",IF(INDIRECT("N37")="Clásica","4.63%",IF(INDIRECT("N37")="Premium","13.9%","-")))</f>
        <v>13.9%</v>
      </c>
      <c r="Q37" s="50" t="s">
        <v>78</v>
      </c>
      <c r="R37" s="51" t="s">
        <v>74</v>
      </c>
    </row>
    <row r="38" spans="1:18" ht="50.1" customHeight="1" x14ac:dyDescent="0.2">
      <c r="A38" s="47" t="s">
        <v>162</v>
      </c>
      <c r="B38" s="47"/>
      <c r="C38" s="48" t="s">
        <v>160</v>
      </c>
      <c r="D38" s="47" t="s">
        <v>163</v>
      </c>
      <c r="E38" s="47" t="s">
        <v>61</v>
      </c>
      <c r="F38" s="49">
        <v>973</v>
      </c>
      <c r="G38" s="50" t="s">
        <v>34</v>
      </c>
      <c r="H38" s="49">
        <v>850</v>
      </c>
      <c r="I38" s="49">
        <v>850</v>
      </c>
      <c r="J38" s="50" t="s">
        <v>63</v>
      </c>
      <c r="K38" s="50" t="s">
        <v>64</v>
      </c>
      <c r="L38" s="50" t="s">
        <v>65</v>
      </c>
      <c r="M38" s="50" t="s">
        <v>65</v>
      </c>
      <c r="N38" s="50" t="s">
        <v>66</v>
      </c>
      <c r="O38" s="51" t="str">
        <f ca="1">IF(INDIRECT("G38")="Mercado Shops","-",IF(INDIRECT("N38")="Clásica","10%",IF(INDIRECT("N38")="Premium","14.5%","-")))</f>
        <v>-</v>
      </c>
      <c r="P38" s="51" t="str">
        <f ca="1">IF(INDIRECT("G38")="Mercado Libre","-",IF(INDIRECT("N38")="Clásica","4.63%",IF(INDIRECT("N38")="Premium","13.9%","-")))</f>
        <v>13.9%</v>
      </c>
      <c r="Q38" s="50" t="s">
        <v>78</v>
      </c>
      <c r="R38" s="51" t="s">
        <v>74</v>
      </c>
    </row>
    <row r="39" spans="1:18" ht="50.1" customHeight="1" x14ac:dyDescent="0.2">
      <c r="A39" s="47" t="s">
        <v>164</v>
      </c>
      <c r="B39" s="47"/>
      <c r="C39" s="48" t="s">
        <v>160</v>
      </c>
      <c r="D39" s="47" t="s">
        <v>165</v>
      </c>
      <c r="E39" s="47" t="s">
        <v>61</v>
      </c>
      <c r="F39" s="49">
        <v>991</v>
      </c>
      <c r="G39" s="50" t="s">
        <v>32</v>
      </c>
      <c r="H39" s="49">
        <v>70594608</v>
      </c>
      <c r="I39" s="49">
        <v>70594608</v>
      </c>
      <c r="J39" s="50" t="s">
        <v>63</v>
      </c>
      <c r="K39" s="50" t="s">
        <v>64</v>
      </c>
      <c r="L39" s="50" t="s">
        <v>65</v>
      </c>
      <c r="M39" s="50" t="s">
        <v>65</v>
      </c>
      <c r="N39" s="50" t="s">
        <v>66</v>
      </c>
      <c r="O39" s="51" t="str">
        <f ca="1">IF(INDIRECT("G39")="Mercado Shops","-",IF(INDIRECT("N39")="Clásica","10%",IF(INDIRECT("N39")="Premium","14.5%","-")))</f>
        <v>14.5%</v>
      </c>
      <c r="P39" s="51" t="str">
        <f ca="1">IF(INDIRECT("G39")="Mercado Libre","-",IF(INDIRECT("N39")="Clásica","4.63%",IF(INDIRECT("N39")="Premium","13.9%","-")))</f>
        <v>-</v>
      </c>
      <c r="Q39" s="50" t="s">
        <v>78</v>
      </c>
      <c r="R39" s="51" t="s">
        <v>74</v>
      </c>
    </row>
    <row r="40" spans="1:18" ht="50.1" customHeight="1" x14ac:dyDescent="0.2">
      <c r="A40" s="47" t="s">
        <v>166</v>
      </c>
      <c r="B40" s="47"/>
      <c r="C40" s="48" t="s">
        <v>160</v>
      </c>
      <c r="D40" s="48" t="s">
        <v>167</v>
      </c>
      <c r="E40" s="47" t="s">
        <v>61</v>
      </c>
      <c r="F40" s="49">
        <v>999</v>
      </c>
      <c r="G40" s="50" t="s">
        <v>34</v>
      </c>
      <c r="H40" s="49">
        <v>950</v>
      </c>
      <c r="I40" s="49">
        <v>950</v>
      </c>
      <c r="J40" s="50" t="s">
        <v>63</v>
      </c>
      <c r="K40" s="50" t="s">
        <v>64</v>
      </c>
      <c r="L40" s="50" t="s">
        <v>65</v>
      </c>
      <c r="M40" s="50" t="s">
        <v>65</v>
      </c>
      <c r="N40" s="50" t="s">
        <v>66</v>
      </c>
      <c r="O40" s="51" t="str">
        <f ca="1">IF(INDIRECT("G40")="Mercado Shops","-",IF(INDIRECT("N40")="Clásica","10%",IF(INDIRECT("N40")="Premium","14.5%","-")))</f>
        <v>-</v>
      </c>
      <c r="P40" s="51" t="str">
        <f ca="1">IF(INDIRECT("G40")="Mercado Libre","-",IF(INDIRECT("N40")="Clásica","4.63%",IF(INDIRECT("N40")="Premium","13.9%","-")))</f>
        <v>13.9%</v>
      </c>
      <c r="Q40" s="50" t="s">
        <v>78</v>
      </c>
      <c r="R40" s="51" t="s">
        <v>74</v>
      </c>
    </row>
    <row r="41" spans="1:18" ht="50.1" customHeight="1" x14ac:dyDescent="0.2">
      <c r="A41" s="47" t="s">
        <v>168</v>
      </c>
      <c r="B41" s="47"/>
      <c r="C41" s="48" t="s">
        <v>160</v>
      </c>
      <c r="D41" s="48" t="s">
        <v>169</v>
      </c>
      <c r="E41" s="47" t="s">
        <v>61</v>
      </c>
      <c r="F41" s="49">
        <v>999</v>
      </c>
      <c r="G41" s="50" t="s">
        <v>34</v>
      </c>
      <c r="H41" s="49">
        <v>950</v>
      </c>
      <c r="I41" s="49">
        <v>950</v>
      </c>
      <c r="J41" s="50" t="s">
        <v>63</v>
      </c>
      <c r="K41" s="50" t="s">
        <v>64</v>
      </c>
      <c r="L41" s="50" t="s">
        <v>65</v>
      </c>
      <c r="M41" s="50" t="s">
        <v>65</v>
      </c>
      <c r="N41" s="50" t="s">
        <v>66</v>
      </c>
      <c r="O41" s="51" t="str">
        <f ca="1">IF(INDIRECT("G41")="Mercado Shops","-",IF(INDIRECT("N41")="Clásica","10%",IF(INDIRECT("N41")="Premium","14.5%","-")))</f>
        <v>-</v>
      </c>
      <c r="P41" s="51" t="str">
        <f ca="1">IF(INDIRECT("G41")="Mercado Libre","-",IF(INDIRECT("N41")="Clásica","4.63%",IF(INDIRECT("N41")="Premium","13.9%","-")))</f>
        <v>13.9%</v>
      </c>
      <c r="Q41" s="50" t="s">
        <v>78</v>
      </c>
      <c r="R41" s="51" t="s">
        <v>74</v>
      </c>
    </row>
    <row r="42" spans="1:18" ht="50.1" customHeight="1" x14ac:dyDescent="0.2">
      <c r="A42" s="47" t="s">
        <v>170</v>
      </c>
      <c r="B42" s="47"/>
      <c r="C42" s="48" t="s">
        <v>160</v>
      </c>
      <c r="D42" s="48" t="s">
        <v>171</v>
      </c>
      <c r="E42" s="47" t="s">
        <v>61</v>
      </c>
      <c r="F42" s="49">
        <v>999</v>
      </c>
      <c r="G42" s="50" t="s">
        <v>34</v>
      </c>
      <c r="H42" s="49">
        <v>950</v>
      </c>
      <c r="I42" s="49">
        <v>950</v>
      </c>
      <c r="J42" s="50" t="s">
        <v>63</v>
      </c>
      <c r="K42" s="50" t="s">
        <v>64</v>
      </c>
      <c r="L42" s="50" t="s">
        <v>65</v>
      </c>
      <c r="M42" s="50" t="s">
        <v>65</v>
      </c>
      <c r="N42" s="50" t="s">
        <v>66</v>
      </c>
      <c r="O42" s="51" t="str">
        <f ca="1">IF(INDIRECT("G42")="Mercado Shops","-",IF(INDIRECT("N42")="Clásica","10%",IF(INDIRECT("N42")="Premium","14.5%","-")))</f>
        <v>-</v>
      </c>
      <c r="P42" s="51" t="str">
        <f ca="1">IF(INDIRECT("G42")="Mercado Libre","-",IF(INDIRECT("N42")="Clásica","4.63%",IF(INDIRECT("N42")="Premium","13.9%","-")))</f>
        <v>13.9%</v>
      </c>
      <c r="Q42" s="50" t="s">
        <v>78</v>
      </c>
      <c r="R42" s="51" t="s">
        <v>74</v>
      </c>
    </row>
    <row r="43" spans="1:18" ht="50.1" customHeight="1" x14ac:dyDescent="0.2">
      <c r="A43" s="47" t="s">
        <v>172</v>
      </c>
      <c r="B43" s="47"/>
      <c r="C43" s="48" t="s">
        <v>160</v>
      </c>
      <c r="D43" s="47" t="s">
        <v>173</v>
      </c>
      <c r="E43" s="47" t="s">
        <v>61</v>
      </c>
      <c r="F43" s="49">
        <v>18</v>
      </c>
      <c r="G43" s="50" t="s">
        <v>32</v>
      </c>
      <c r="H43" s="49">
        <v>70594608</v>
      </c>
      <c r="I43" s="49">
        <v>70594608</v>
      </c>
      <c r="J43" s="50" t="s">
        <v>63</v>
      </c>
      <c r="K43" s="50" t="s">
        <v>64</v>
      </c>
      <c r="L43" s="50" t="s">
        <v>65</v>
      </c>
      <c r="M43" s="50" t="s">
        <v>65</v>
      </c>
      <c r="N43" s="50" t="s">
        <v>66</v>
      </c>
      <c r="O43" s="51" t="str">
        <f ca="1">IF(INDIRECT("G43")="Mercado Shops","-",IF(INDIRECT("N43")="Clásica","10%",IF(INDIRECT("N43")="Premium","14.5%","-")))</f>
        <v>14.5%</v>
      </c>
      <c r="P43" s="51" t="str">
        <f ca="1">IF(INDIRECT("G43")="Mercado Libre","-",IF(INDIRECT("N43")="Clásica","4.63%",IF(INDIRECT("N43")="Premium","13.9%","-")))</f>
        <v>-</v>
      </c>
      <c r="Q43" s="50" t="s">
        <v>78</v>
      </c>
      <c r="R43" s="51" t="s">
        <v>74</v>
      </c>
    </row>
    <row r="44" spans="1:18" ht="50.1" customHeight="1" x14ac:dyDescent="0.2">
      <c r="A44" s="47" t="s">
        <v>174</v>
      </c>
      <c r="B44" s="47"/>
      <c r="C44" s="48" t="s">
        <v>160</v>
      </c>
      <c r="D44" s="48" t="s">
        <v>175</v>
      </c>
      <c r="E44" s="47" t="s">
        <v>61</v>
      </c>
      <c r="F44" s="49">
        <v>999</v>
      </c>
      <c r="G44" s="50" t="s">
        <v>34</v>
      </c>
      <c r="H44" s="49">
        <v>950</v>
      </c>
      <c r="I44" s="49">
        <v>950</v>
      </c>
      <c r="J44" s="50" t="s">
        <v>63</v>
      </c>
      <c r="K44" s="50" t="s">
        <v>64</v>
      </c>
      <c r="L44" s="50" t="s">
        <v>65</v>
      </c>
      <c r="M44" s="50" t="s">
        <v>65</v>
      </c>
      <c r="N44" s="50" t="s">
        <v>66</v>
      </c>
      <c r="O44" s="51" t="str">
        <f ca="1">IF(INDIRECT("G44")="Mercado Shops","-",IF(INDIRECT("N44")="Clásica","10%",IF(INDIRECT("N44")="Premium","14.5%","-")))</f>
        <v>-</v>
      </c>
      <c r="P44" s="51" t="str">
        <f ca="1">IF(INDIRECT("G44")="Mercado Libre","-",IF(INDIRECT("N44")="Clásica","4.63%",IF(INDIRECT("N44")="Premium","13.9%","-")))</f>
        <v>13.9%</v>
      </c>
      <c r="Q44" s="50" t="s">
        <v>78</v>
      </c>
      <c r="R44" s="51" t="s">
        <v>74</v>
      </c>
    </row>
    <row r="45" spans="1:18" ht="50.1" customHeight="1" x14ac:dyDescent="0.2">
      <c r="A45" s="47" t="s">
        <v>176</v>
      </c>
      <c r="B45" s="47"/>
      <c r="C45" s="48" t="s">
        <v>160</v>
      </c>
      <c r="D45" s="48" t="s">
        <v>177</v>
      </c>
      <c r="E45" s="47" t="s">
        <v>61</v>
      </c>
      <c r="F45" s="49">
        <v>999</v>
      </c>
      <c r="G45" s="50" t="s">
        <v>34</v>
      </c>
      <c r="H45" s="49">
        <v>950</v>
      </c>
      <c r="I45" s="49">
        <v>950</v>
      </c>
      <c r="J45" s="50" t="s">
        <v>63</v>
      </c>
      <c r="K45" s="50" t="s">
        <v>64</v>
      </c>
      <c r="L45" s="50" t="s">
        <v>65</v>
      </c>
      <c r="M45" s="50" t="s">
        <v>65</v>
      </c>
      <c r="N45" s="50" t="s">
        <v>66</v>
      </c>
      <c r="O45" s="51" t="str">
        <f ca="1">IF(INDIRECT("G45")="Mercado Shops","-",IF(INDIRECT("N45")="Clásica","10%",IF(INDIRECT("N45")="Premium","14.5%","-")))</f>
        <v>-</v>
      </c>
      <c r="P45" s="51" t="str">
        <f ca="1">IF(INDIRECT("G45")="Mercado Libre","-",IF(INDIRECT("N45")="Clásica","4.63%",IF(INDIRECT("N45")="Premium","13.9%","-")))</f>
        <v>13.9%</v>
      </c>
      <c r="Q45" s="50" t="s">
        <v>78</v>
      </c>
      <c r="R45" s="51" t="s">
        <v>74</v>
      </c>
    </row>
    <row r="46" spans="1:18" ht="50.1" customHeight="1" x14ac:dyDescent="0.2">
      <c r="A46" s="47" t="s">
        <v>178</v>
      </c>
      <c r="B46" s="47"/>
      <c r="C46" s="48" t="s">
        <v>160</v>
      </c>
      <c r="D46" s="48" t="s">
        <v>179</v>
      </c>
      <c r="E46" s="47" t="s">
        <v>61</v>
      </c>
      <c r="F46" s="49">
        <v>999</v>
      </c>
      <c r="G46" s="50" t="s">
        <v>34</v>
      </c>
      <c r="H46" s="49">
        <v>950</v>
      </c>
      <c r="I46" s="49">
        <v>950</v>
      </c>
      <c r="J46" s="50" t="s">
        <v>63</v>
      </c>
      <c r="K46" s="50" t="s">
        <v>64</v>
      </c>
      <c r="L46" s="50" t="s">
        <v>65</v>
      </c>
      <c r="M46" s="50" t="s">
        <v>65</v>
      </c>
      <c r="N46" s="50" t="s">
        <v>66</v>
      </c>
      <c r="O46" s="51" t="str">
        <f ca="1">IF(INDIRECT("G46")="Mercado Shops","-",IF(INDIRECT("N46")="Clásica","10%",IF(INDIRECT("N46")="Premium","14.5%","-")))</f>
        <v>-</v>
      </c>
      <c r="P46" s="51" t="str">
        <f ca="1">IF(INDIRECT("G46")="Mercado Libre","-",IF(INDIRECT("N46")="Clásica","4.63%",IF(INDIRECT("N46")="Premium","13.9%","-")))</f>
        <v>13.9%</v>
      </c>
      <c r="Q46" s="50" t="s">
        <v>78</v>
      </c>
      <c r="R46" s="51" t="s">
        <v>74</v>
      </c>
    </row>
    <row r="47" spans="1:18" ht="50.1" customHeight="1" x14ac:dyDescent="0.2">
      <c r="A47" s="47" t="s">
        <v>180</v>
      </c>
      <c r="B47" s="47"/>
      <c r="C47" s="48" t="s">
        <v>160</v>
      </c>
      <c r="D47" s="48" t="s">
        <v>181</v>
      </c>
      <c r="E47" s="47" t="s">
        <v>61</v>
      </c>
      <c r="F47" s="49">
        <v>999</v>
      </c>
      <c r="G47" s="50" t="s">
        <v>34</v>
      </c>
      <c r="H47" s="49">
        <v>950</v>
      </c>
      <c r="I47" s="49">
        <v>950</v>
      </c>
      <c r="J47" s="50" t="s">
        <v>63</v>
      </c>
      <c r="K47" s="50" t="s">
        <v>64</v>
      </c>
      <c r="L47" s="50" t="s">
        <v>65</v>
      </c>
      <c r="M47" s="50" t="s">
        <v>65</v>
      </c>
      <c r="N47" s="50" t="s">
        <v>66</v>
      </c>
      <c r="O47" s="51" t="str">
        <f ca="1">IF(INDIRECT("G47")="Mercado Shops","-",IF(INDIRECT("N47")="Clásica","10%",IF(INDIRECT("N47")="Premium","14.5%","-")))</f>
        <v>-</v>
      </c>
      <c r="P47" s="51" t="str">
        <f ca="1">IF(INDIRECT("G47")="Mercado Libre","-",IF(INDIRECT("N47")="Clásica","4.63%",IF(INDIRECT("N47")="Premium","13.9%","-")))</f>
        <v>13.9%</v>
      </c>
      <c r="Q47" s="50" t="s">
        <v>78</v>
      </c>
      <c r="R47" s="51" t="s">
        <v>74</v>
      </c>
    </row>
    <row r="48" spans="1:18" ht="50.1" customHeight="1" x14ac:dyDescent="0.2">
      <c r="A48" s="47" t="s">
        <v>182</v>
      </c>
      <c r="B48" s="47"/>
      <c r="C48" s="48" t="s">
        <v>160</v>
      </c>
      <c r="D48" s="47" t="s">
        <v>183</v>
      </c>
      <c r="E48" s="47" t="s">
        <v>61</v>
      </c>
      <c r="F48" s="49">
        <v>999</v>
      </c>
      <c r="G48" s="50" t="s">
        <v>34</v>
      </c>
      <c r="H48" s="49">
        <v>850</v>
      </c>
      <c r="I48" s="49">
        <v>850</v>
      </c>
      <c r="J48" s="50" t="s">
        <v>63</v>
      </c>
      <c r="K48" s="50" t="s">
        <v>64</v>
      </c>
      <c r="L48" s="50" t="s">
        <v>65</v>
      </c>
      <c r="M48" s="50" t="s">
        <v>65</v>
      </c>
      <c r="N48" s="50" t="s">
        <v>66</v>
      </c>
      <c r="O48" s="51" t="str">
        <f ca="1">IF(INDIRECT("G48")="Mercado Shops","-",IF(INDIRECT("N48")="Clásica","10%",IF(INDIRECT("N48")="Premium","14.5%","-")))</f>
        <v>-</v>
      </c>
      <c r="P48" s="51" t="str">
        <f ca="1">IF(INDIRECT("G48")="Mercado Libre","-",IF(INDIRECT("N48")="Clásica","4.63%",IF(INDIRECT("N48")="Premium","13.9%","-")))</f>
        <v>13.9%</v>
      </c>
      <c r="Q48" s="50" t="s">
        <v>78</v>
      </c>
      <c r="R48" s="51" t="s">
        <v>74</v>
      </c>
    </row>
    <row r="49" spans="1:18" ht="50.1" customHeight="1" x14ac:dyDescent="0.2">
      <c r="A49" s="47" t="s">
        <v>184</v>
      </c>
      <c r="B49" s="47"/>
      <c r="C49" s="48" t="s">
        <v>160</v>
      </c>
      <c r="D49" s="47" t="s">
        <v>185</v>
      </c>
      <c r="E49" s="47" t="s">
        <v>61</v>
      </c>
      <c r="F49" s="49">
        <v>986</v>
      </c>
      <c r="G49" s="50" t="s">
        <v>32</v>
      </c>
      <c r="H49" s="49">
        <v>70594608</v>
      </c>
      <c r="I49" s="49">
        <v>70594608</v>
      </c>
      <c r="J49" s="50" t="s">
        <v>63</v>
      </c>
      <c r="K49" s="50" t="s">
        <v>64</v>
      </c>
      <c r="L49" s="50" t="s">
        <v>65</v>
      </c>
      <c r="M49" s="50" t="s">
        <v>65</v>
      </c>
      <c r="N49" s="50" t="s">
        <v>66</v>
      </c>
      <c r="O49" s="51" t="str">
        <f ca="1">IF(INDIRECT("G49")="Mercado Shops","-",IF(INDIRECT("N49")="Clásica","10%",IF(INDIRECT("N49")="Premium","14.5%","-")))</f>
        <v>14.5%</v>
      </c>
      <c r="P49" s="51" t="str">
        <f ca="1">IF(INDIRECT("G49")="Mercado Libre","-",IF(INDIRECT("N49")="Clásica","4.63%",IF(INDIRECT("N49")="Premium","13.9%","-")))</f>
        <v>-</v>
      </c>
      <c r="Q49" s="50" t="s">
        <v>78</v>
      </c>
      <c r="R49" s="51" t="s">
        <v>74</v>
      </c>
    </row>
    <row r="50" spans="1:18" ht="50.1" customHeight="1" x14ac:dyDescent="0.2">
      <c r="A50" s="47" t="s">
        <v>186</v>
      </c>
      <c r="B50" s="47"/>
      <c r="C50" s="48" t="s">
        <v>160</v>
      </c>
      <c r="D50" s="47" t="s">
        <v>187</v>
      </c>
      <c r="E50" s="47" t="s">
        <v>61</v>
      </c>
      <c r="F50" s="49">
        <v>998</v>
      </c>
      <c r="G50" s="50" t="s">
        <v>34</v>
      </c>
      <c r="H50" s="49">
        <v>850</v>
      </c>
      <c r="I50" s="49">
        <v>850</v>
      </c>
      <c r="J50" s="50" t="s">
        <v>63</v>
      </c>
      <c r="K50" s="50" t="s">
        <v>64</v>
      </c>
      <c r="L50" s="50" t="s">
        <v>65</v>
      </c>
      <c r="M50" s="50" t="s">
        <v>65</v>
      </c>
      <c r="N50" s="50" t="s">
        <v>66</v>
      </c>
      <c r="O50" s="51" t="str">
        <f ca="1">IF(INDIRECT("G50")="Mercado Shops","-",IF(INDIRECT("N50")="Clásica","10%",IF(INDIRECT("N50")="Premium","14.5%","-")))</f>
        <v>-</v>
      </c>
      <c r="P50" s="51" t="str">
        <f ca="1">IF(INDIRECT("G50")="Mercado Libre","-",IF(INDIRECT("N50")="Clásica","4.63%",IF(INDIRECT("N50")="Premium","13.9%","-")))</f>
        <v>13.9%</v>
      </c>
      <c r="Q50" s="50" t="s">
        <v>78</v>
      </c>
      <c r="R50" s="51" t="s">
        <v>74</v>
      </c>
    </row>
    <row r="51" spans="1:18" ht="50.1" customHeight="1" x14ac:dyDescent="0.2">
      <c r="A51" s="47" t="s">
        <v>188</v>
      </c>
      <c r="B51" s="47"/>
      <c r="C51" s="48" t="s">
        <v>160</v>
      </c>
      <c r="D51" s="47" t="s">
        <v>189</v>
      </c>
      <c r="E51" s="47" t="s">
        <v>61</v>
      </c>
      <c r="F51" s="49">
        <v>850</v>
      </c>
      <c r="G51" s="50" t="s">
        <v>34</v>
      </c>
      <c r="H51" s="49">
        <v>950</v>
      </c>
      <c r="I51" s="49">
        <v>950</v>
      </c>
      <c r="J51" s="50" t="s">
        <v>63</v>
      </c>
      <c r="K51" s="50" t="s">
        <v>64</v>
      </c>
      <c r="L51" s="50" t="s">
        <v>65</v>
      </c>
      <c r="M51" s="50" t="s">
        <v>65</v>
      </c>
      <c r="N51" s="50" t="s">
        <v>66</v>
      </c>
      <c r="O51" s="51" t="str">
        <f ca="1">IF(INDIRECT("G51")="Mercado Shops","-",IF(INDIRECT("N51")="Clásica","10%",IF(INDIRECT("N51")="Premium","14.5%","-")))</f>
        <v>-</v>
      </c>
      <c r="P51" s="51" t="str">
        <f ca="1">IF(INDIRECT("G51")="Mercado Libre","-",IF(INDIRECT("N51")="Clásica","4.63%",IF(INDIRECT("N51")="Premium","13.9%","-")))</f>
        <v>13.9%</v>
      </c>
      <c r="Q51" s="50" t="s">
        <v>78</v>
      </c>
      <c r="R51" s="51" t="s">
        <v>74</v>
      </c>
    </row>
    <row r="52" spans="1:18" ht="50.1" customHeight="1" x14ac:dyDescent="0.2">
      <c r="A52" s="47" t="s">
        <v>190</v>
      </c>
      <c r="B52" s="47"/>
      <c r="C52" s="48" t="s">
        <v>134</v>
      </c>
      <c r="D52" s="47" t="s">
        <v>191</v>
      </c>
      <c r="E52" s="47" t="s">
        <v>61</v>
      </c>
      <c r="F52" s="49">
        <v>0</v>
      </c>
      <c r="G52" s="50" t="s">
        <v>62</v>
      </c>
      <c r="H52" s="49">
        <v>25546.78</v>
      </c>
      <c r="I52" s="49">
        <v>25546.78</v>
      </c>
      <c r="J52" s="50" t="s">
        <v>63</v>
      </c>
      <c r="K52" s="50" t="s">
        <v>64</v>
      </c>
      <c r="L52" s="50" t="s">
        <v>65</v>
      </c>
      <c r="M52" s="50" t="s">
        <v>65</v>
      </c>
      <c r="N52" s="50" t="s">
        <v>66</v>
      </c>
      <c r="O52" s="51" t="str">
        <f ca="1">IF(INDIRECT("G52")="Mercado Shops","-",IF(INDIRECT("N52")="Clásica","13%",IF(INDIRECT("N52")="Premium","17.5%","-")))</f>
        <v>17.5%</v>
      </c>
      <c r="P52" s="51" t="str">
        <f ca="1">IF(INDIRECT("G52")="Mercado Libre","-",IF(INDIRECT("N52")="Clásica","4.63%",IF(INDIRECT("N52")="Premium","13.9%","-")))</f>
        <v>13.9%</v>
      </c>
      <c r="Q52" s="50" t="s">
        <v>78</v>
      </c>
      <c r="R52" s="51" t="s">
        <v>192</v>
      </c>
    </row>
    <row r="53" spans="1:18" ht="50.1" customHeight="1" x14ac:dyDescent="0.2">
      <c r="A53" s="47" t="s">
        <v>193</v>
      </c>
      <c r="B53" s="47"/>
      <c r="C53" s="48" t="s">
        <v>117</v>
      </c>
      <c r="D53" s="47" t="s">
        <v>194</v>
      </c>
      <c r="E53" s="47" t="s">
        <v>61</v>
      </c>
      <c r="F53" s="49">
        <v>0</v>
      </c>
      <c r="G53" s="50" t="s">
        <v>62</v>
      </c>
      <c r="H53" s="49">
        <v>38167.5</v>
      </c>
      <c r="I53" s="49">
        <v>38167.5</v>
      </c>
      <c r="J53" s="50" t="s">
        <v>63</v>
      </c>
      <c r="K53" s="50" t="s">
        <v>64</v>
      </c>
      <c r="L53" s="50" t="s">
        <v>65</v>
      </c>
      <c r="M53" s="50" t="s">
        <v>65</v>
      </c>
      <c r="N53" s="50" t="s">
        <v>66</v>
      </c>
      <c r="O53" s="51" t="str">
        <f ca="1">IF(INDIRECT("G53")="Mercado Shops","-",IF(INDIRECT("N53")="Clásica","10%",IF(INDIRECT("N53")="Premium","14.5%","-")))</f>
        <v>14.5%</v>
      </c>
      <c r="P53" s="51" t="str">
        <f ca="1">IF(INDIRECT("G53")="Mercado Libre","-",IF(INDIRECT("N53")="Clásica","4.63%",IF(INDIRECT("N53")="Premium","13.9%","-")))</f>
        <v>13.9%</v>
      </c>
      <c r="Q53" s="50" t="s">
        <v>78</v>
      </c>
      <c r="R53" s="51" t="s">
        <v>74</v>
      </c>
    </row>
    <row r="54" spans="1:18" ht="50.1" customHeight="1" x14ac:dyDescent="0.2">
      <c r="A54" s="47" t="s">
        <v>195</v>
      </c>
      <c r="B54" s="47"/>
      <c r="C54" s="48" t="s">
        <v>196</v>
      </c>
      <c r="D54" s="47" t="s">
        <v>197</v>
      </c>
      <c r="E54" s="47" t="s">
        <v>61</v>
      </c>
      <c r="F54" s="49">
        <v>5</v>
      </c>
      <c r="G54" s="50" t="s">
        <v>62</v>
      </c>
      <c r="H54" s="49">
        <v>63001.82</v>
      </c>
      <c r="I54" s="49">
        <v>63001.82</v>
      </c>
      <c r="J54" s="50" t="s">
        <v>63</v>
      </c>
      <c r="K54" s="50" t="s">
        <v>64</v>
      </c>
      <c r="L54" s="50" t="s">
        <v>65</v>
      </c>
      <c r="M54" s="50" t="s">
        <v>65</v>
      </c>
      <c r="N54" s="50" t="s">
        <v>66</v>
      </c>
      <c r="O54" s="51" t="str">
        <f ca="1">IF(INDIRECT("G54")="Mercado Shops","-",IF(INDIRECT("N54")="Clásica","10%",IF(INDIRECT("N54")="Premium","14.5%","-")))</f>
        <v>14.5%</v>
      </c>
      <c r="P54" s="51" t="str">
        <f ca="1">IF(INDIRECT("G54")="Mercado Libre","-",IF(INDIRECT("N54")="Clásica","4.63%",IF(INDIRECT("N54")="Premium","13.9%","-")))</f>
        <v>13.9%</v>
      </c>
      <c r="Q54" s="50" t="s">
        <v>67</v>
      </c>
      <c r="R54" s="51" t="s">
        <v>198</v>
      </c>
    </row>
    <row r="55" spans="1:18" ht="50.1" customHeight="1" x14ac:dyDescent="0.2">
      <c r="A55" s="47" t="s">
        <v>199</v>
      </c>
      <c r="B55" s="47"/>
      <c r="C55" s="48" t="s">
        <v>200</v>
      </c>
      <c r="D55" s="47" t="s">
        <v>201</v>
      </c>
      <c r="E55" s="47" t="s">
        <v>61</v>
      </c>
      <c r="F55" s="49">
        <v>1</v>
      </c>
      <c r="G55" s="50" t="s">
        <v>62</v>
      </c>
      <c r="H55" s="49">
        <v>581201255.03999996</v>
      </c>
      <c r="I55" s="49">
        <v>581201255.03999996</v>
      </c>
      <c r="J55" s="50" t="s">
        <v>63</v>
      </c>
      <c r="K55" s="50" t="s">
        <v>64</v>
      </c>
      <c r="L55" s="50" t="s">
        <v>65</v>
      </c>
      <c r="M55" s="50" t="s">
        <v>65</v>
      </c>
      <c r="N55" s="50" t="s">
        <v>66</v>
      </c>
      <c r="O55" s="51" t="str">
        <f ca="1">IF(INDIRECT("G55")="Mercado Shops","-",IF(INDIRECT("N55")="Clásica","10%",IF(INDIRECT("N55")="Premium","14.5%","-")))</f>
        <v>14.5%</v>
      </c>
      <c r="P55" s="51" t="str">
        <f ca="1">IF(INDIRECT("G55")="Mercado Libre","-",IF(INDIRECT("N55")="Clásica","4.63%",IF(INDIRECT("N55")="Premium","13.9%","-")))</f>
        <v>13.9%</v>
      </c>
      <c r="Q55" s="50" t="s">
        <v>67</v>
      </c>
      <c r="R55" s="51" t="s">
        <v>74</v>
      </c>
    </row>
    <row r="56" spans="1:18" ht="50.1" customHeight="1" x14ac:dyDescent="0.2">
      <c r="A56" s="47" t="s">
        <v>202</v>
      </c>
      <c r="B56" s="47"/>
      <c r="C56" s="48" t="s">
        <v>160</v>
      </c>
      <c r="D56" s="48" t="s">
        <v>203</v>
      </c>
      <c r="E56" s="47" t="s">
        <v>61</v>
      </c>
      <c r="F56" s="49">
        <v>999</v>
      </c>
      <c r="G56" s="50" t="s">
        <v>34</v>
      </c>
      <c r="H56" s="49">
        <v>950</v>
      </c>
      <c r="I56" s="49">
        <v>950</v>
      </c>
      <c r="J56" s="50" t="s">
        <v>63</v>
      </c>
      <c r="K56" s="50" t="s">
        <v>64</v>
      </c>
      <c r="L56" s="50" t="s">
        <v>65</v>
      </c>
      <c r="M56" s="50" t="s">
        <v>65</v>
      </c>
      <c r="N56" s="50" t="s">
        <v>66</v>
      </c>
      <c r="O56" s="51" t="str">
        <f ca="1">IF(INDIRECT("G56")="Mercado Shops","-",IF(INDIRECT("N56")="Clásica","10%",IF(INDIRECT("N56")="Premium","14.5%","-")))</f>
        <v>-</v>
      </c>
      <c r="P56" s="51" t="str">
        <f ca="1">IF(INDIRECT("G56")="Mercado Libre","-",IF(INDIRECT("N56")="Clásica","4.63%",IF(INDIRECT("N56")="Premium","13.9%","-")))</f>
        <v>13.9%</v>
      </c>
      <c r="Q56" s="50" t="s">
        <v>78</v>
      </c>
      <c r="R56" s="51" t="s">
        <v>74</v>
      </c>
    </row>
    <row r="57" spans="1:18" ht="50.1" customHeight="1" x14ac:dyDescent="0.2">
      <c r="A57" s="47" t="s">
        <v>204</v>
      </c>
      <c r="B57" s="47"/>
      <c r="C57" s="48" t="s">
        <v>160</v>
      </c>
      <c r="D57" s="48" t="s">
        <v>205</v>
      </c>
      <c r="E57" s="47" t="s">
        <v>61</v>
      </c>
      <c r="F57" s="49">
        <v>999</v>
      </c>
      <c r="G57" s="50" t="s">
        <v>34</v>
      </c>
      <c r="H57" s="49">
        <v>950</v>
      </c>
      <c r="I57" s="49">
        <v>950</v>
      </c>
      <c r="J57" s="50" t="s">
        <v>63</v>
      </c>
      <c r="K57" s="50" t="s">
        <v>64</v>
      </c>
      <c r="L57" s="50" t="s">
        <v>65</v>
      </c>
      <c r="M57" s="50" t="s">
        <v>65</v>
      </c>
      <c r="N57" s="50" t="s">
        <v>66</v>
      </c>
      <c r="O57" s="51" t="str">
        <f ca="1">IF(INDIRECT("G57")="Mercado Shops","-",IF(INDIRECT("N57")="Clásica","10%",IF(INDIRECT("N57")="Premium","14.5%","-")))</f>
        <v>-</v>
      </c>
      <c r="P57" s="51" t="str">
        <f ca="1">IF(INDIRECT("G57")="Mercado Libre","-",IF(INDIRECT("N57")="Clásica","4.63%",IF(INDIRECT("N57")="Premium","13.9%","-")))</f>
        <v>13.9%</v>
      </c>
      <c r="Q57" s="50" t="s">
        <v>78</v>
      </c>
      <c r="R57" s="51" t="s">
        <v>74</v>
      </c>
    </row>
    <row r="58" spans="1:18" ht="50.1" customHeight="1" x14ac:dyDescent="0.2">
      <c r="A58" s="47" t="s">
        <v>206</v>
      </c>
      <c r="B58" s="47"/>
      <c r="C58" s="48" t="s">
        <v>160</v>
      </c>
      <c r="D58" s="48" t="s">
        <v>207</v>
      </c>
      <c r="E58" s="47" t="s">
        <v>61</v>
      </c>
      <c r="F58" s="49">
        <v>999</v>
      </c>
      <c r="G58" s="50" t="s">
        <v>34</v>
      </c>
      <c r="H58" s="49">
        <v>950</v>
      </c>
      <c r="I58" s="49">
        <v>950</v>
      </c>
      <c r="J58" s="50" t="s">
        <v>63</v>
      </c>
      <c r="K58" s="50" t="s">
        <v>64</v>
      </c>
      <c r="L58" s="50" t="s">
        <v>65</v>
      </c>
      <c r="M58" s="50" t="s">
        <v>65</v>
      </c>
      <c r="N58" s="50" t="s">
        <v>66</v>
      </c>
      <c r="O58" s="51" t="str">
        <f ca="1">IF(INDIRECT("G58")="Mercado Shops","-",IF(INDIRECT("N58")="Clásica","10%",IF(INDIRECT("N58")="Premium","14.5%","-")))</f>
        <v>-</v>
      </c>
      <c r="P58" s="51" t="str">
        <f ca="1">IF(INDIRECT("G58")="Mercado Libre","-",IF(INDIRECT("N58")="Clásica","4.63%",IF(INDIRECT("N58")="Premium","13.9%","-")))</f>
        <v>13.9%</v>
      </c>
      <c r="Q58" s="50" t="s">
        <v>78</v>
      </c>
      <c r="R58" s="51" t="s">
        <v>74</v>
      </c>
    </row>
    <row r="59" spans="1:18" ht="50.1" customHeight="1" x14ac:dyDescent="0.2">
      <c r="A59" s="47" t="s">
        <v>208</v>
      </c>
      <c r="B59" s="47"/>
      <c r="C59" s="48" t="s">
        <v>160</v>
      </c>
      <c r="D59" s="47" t="s">
        <v>209</v>
      </c>
      <c r="E59" s="47" t="s">
        <v>61</v>
      </c>
      <c r="F59" s="49">
        <v>999</v>
      </c>
      <c r="G59" s="50" t="s">
        <v>34</v>
      </c>
      <c r="H59" s="49">
        <v>850</v>
      </c>
      <c r="I59" s="49">
        <v>850</v>
      </c>
      <c r="J59" s="50" t="s">
        <v>63</v>
      </c>
      <c r="K59" s="50" t="s">
        <v>64</v>
      </c>
      <c r="L59" s="50" t="s">
        <v>65</v>
      </c>
      <c r="M59" s="50" t="s">
        <v>65</v>
      </c>
      <c r="N59" s="50" t="s">
        <v>66</v>
      </c>
      <c r="O59" s="51" t="str">
        <f ca="1">IF(INDIRECT("G59")="Mercado Shops","-",IF(INDIRECT("N59")="Clásica","10%",IF(INDIRECT("N59")="Premium","14.5%","-")))</f>
        <v>-</v>
      </c>
      <c r="P59" s="51" t="str">
        <f ca="1">IF(INDIRECT("G59")="Mercado Libre","-",IF(INDIRECT("N59")="Clásica","4.63%",IF(INDIRECT("N59")="Premium","13.9%","-")))</f>
        <v>13.9%</v>
      </c>
      <c r="Q59" s="50" t="s">
        <v>78</v>
      </c>
      <c r="R59" s="51" t="s">
        <v>74</v>
      </c>
    </row>
    <row r="60" spans="1:18" ht="50.1" customHeight="1" x14ac:dyDescent="0.2">
      <c r="A60" s="47" t="s">
        <v>210</v>
      </c>
      <c r="B60" s="47"/>
      <c r="C60" s="48" t="s">
        <v>160</v>
      </c>
      <c r="D60" s="47" t="s">
        <v>211</v>
      </c>
      <c r="E60" s="47" t="s">
        <v>61</v>
      </c>
      <c r="F60" s="49">
        <v>996</v>
      </c>
      <c r="G60" s="50" t="s">
        <v>34</v>
      </c>
      <c r="H60" s="49">
        <v>950</v>
      </c>
      <c r="I60" s="49">
        <v>950</v>
      </c>
      <c r="J60" s="50" t="s">
        <v>63</v>
      </c>
      <c r="K60" s="50" t="s">
        <v>64</v>
      </c>
      <c r="L60" s="50" t="s">
        <v>65</v>
      </c>
      <c r="M60" s="50" t="s">
        <v>65</v>
      </c>
      <c r="N60" s="50" t="s">
        <v>66</v>
      </c>
      <c r="O60" s="51" t="str">
        <f ca="1">IF(INDIRECT("G60")="Mercado Shops","-",IF(INDIRECT("N60")="Clásica","10%",IF(INDIRECT("N60")="Premium","14.5%","-")))</f>
        <v>-</v>
      </c>
      <c r="P60" s="51" t="str">
        <f ca="1">IF(INDIRECT("G60")="Mercado Libre","-",IF(INDIRECT("N60")="Clásica","4.63%",IF(INDIRECT("N60")="Premium","13.9%","-")))</f>
        <v>13.9%</v>
      </c>
      <c r="Q60" s="50" t="s">
        <v>78</v>
      </c>
      <c r="R60" s="51" t="s">
        <v>74</v>
      </c>
    </row>
    <row r="61" spans="1:18" ht="50.1" customHeight="1" x14ac:dyDescent="0.2">
      <c r="A61" s="47" t="s">
        <v>212</v>
      </c>
      <c r="B61" s="47"/>
      <c r="C61" s="48" t="s">
        <v>160</v>
      </c>
      <c r="D61" s="47" t="s">
        <v>213</v>
      </c>
      <c r="E61" s="47" t="s">
        <v>61</v>
      </c>
      <c r="F61" s="49">
        <v>998</v>
      </c>
      <c r="G61" s="50" t="s">
        <v>34</v>
      </c>
      <c r="H61" s="49">
        <v>850</v>
      </c>
      <c r="I61" s="49">
        <v>850</v>
      </c>
      <c r="J61" s="50" t="s">
        <v>63</v>
      </c>
      <c r="K61" s="50" t="s">
        <v>64</v>
      </c>
      <c r="L61" s="50" t="s">
        <v>65</v>
      </c>
      <c r="M61" s="50" t="s">
        <v>65</v>
      </c>
      <c r="N61" s="50" t="s">
        <v>66</v>
      </c>
      <c r="O61" s="51" t="str">
        <f ca="1">IF(INDIRECT("G61")="Mercado Shops","-",IF(INDIRECT("N61")="Clásica","10%",IF(INDIRECT("N61")="Premium","14.5%","-")))</f>
        <v>-</v>
      </c>
      <c r="P61" s="51" t="str">
        <f ca="1">IF(INDIRECT("G61")="Mercado Libre","-",IF(INDIRECT("N61")="Clásica","4.63%",IF(INDIRECT("N61")="Premium","13.9%","-")))</f>
        <v>13.9%</v>
      </c>
      <c r="Q61" s="50" t="s">
        <v>78</v>
      </c>
      <c r="R61" s="51" t="s">
        <v>74</v>
      </c>
    </row>
    <row r="62" spans="1:18" ht="50.1" customHeight="1" x14ac:dyDescent="0.2">
      <c r="A62" s="47" t="s">
        <v>214</v>
      </c>
      <c r="B62" s="47"/>
      <c r="C62" s="48" t="s">
        <v>160</v>
      </c>
      <c r="D62" s="47" t="s">
        <v>215</v>
      </c>
      <c r="E62" s="47" t="s">
        <v>61</v>
      </c>
      <c r="F62" s="49">
        <v>997</v>
      </c>
      <c r="G62" s="50" t="s">
        <v>32</v>
      </c>
      <c r="H62" s="49">
        <v>70594608</v>
      </c>
      <c r="I62" s="49">
        <v>70594608</v>
      </c>
      <c r="J62" s="50" t="s">
        <v>63</v>
      </c>
      <c r="K62" s="50" t="s">
        <v>64</v>
      </c>
      <c r="L62" s="50" t="s">
        <v>65</v>
      </c>
      <c r="M62" s="50" t="s">
        <v>65</v>
      </c>
      <c r="N62" s="50" t="s">
        <v>66</v>
      </c>
      <c r="O62" s="51" t="str">
        <f ca="1">IF(INDIRECT("G62")="Mercado Shops","-",IF(INDIRECT("N62")="Clásica","10%",IF(INDIRECT("N62")="Premium","14.5%","-")))</f>
        <v>14.5%</v>
      </c>
      <c r="P62" s="51" t="str">
        <f ca="1">IF(INDIRECT("G62")="Mercado Libre","-",IF(INDIRECT("N62")="Clásica","4.63%",IF(INDIRECT("N62")="Premium","13.9%","-")))</f>
        <v>-</v>
      </c>
      <c r="Q62" s="50" t="s">
        <v>78</v>
      </c>
      <c r="R62" s="51" t="s">
        <v>74</v>
      </c>
    </row>
    <row r="63" spans="1:18" ht="50.1" customHeight="1" x14ac:dyDescent="0.2">
      <c r="A63" s="47" t="s">
        <v>216</v>
      </c>
      <c r="B63" s="47"/>
      <c r="C63" s="48" t="s">
        <v>160</v>
      </c>
      <c r="D63" s="47" t="s">
        <v>217</v>
      </c>
      <c r="E63" s="47" t="s">
        <v>61</v>
      </c>
      <c r="F63" s="49">
        <v>3</v>
      </c>
      <c r="G63" s="50" t="s">
        <v>34</v>
      </c>
      <c r="H63" s="49">
        <v>598</v>
      </c>
      <c r="I63" s="49">
        <v>598</v>
      </c>
      <c r="J63" s="50" t="s">
        <v>63</v>
      </c>
      <c r="K63" s="50" t="s">
        <v>64</v>
      </c>
      <c r="L63" s="50" t="s">
        <v>65</v>
      </c>
      <c r="M63" s="50" t="s">
        <v>115</v>
      </c>
      <c r="N63" s="50" t="s">
        <v>66</v>
      </c>
      <c r="O63" s="51" t="str">
        <f ca="1">IF(INDIRECT("G63")="Mercado Shops","-",IF(INDIRECT("N63")="Clásica","10%",IF(INDIRECT("N63")="Premium","14.5%","-")))</f>
        <v>-</v>
      </c>
      <c r="P63" s="51" t="str">
        <f ca="1">IF(INDIRECT("G63")="Mercado Libre","-",IF(INDIRECT("N63")="Clásica","4.63%",IF(INDIRECT("N63")="Premium","13.9%","-")))</f>
        <v>13.9%</v>
      </c>
      <c r="Q63" s="50" t="s">
        <v>78</v>
      </c>
      <c r="R63" s="51" t="s">
        <v>74</v>
      </c>
    </row>
    <row r="64" spans="1:18" ht="50.1" customHeight="1" x14ac:dyDescent="0.2">
      <c r="A64" s="47" t="s">
        <v>218</v>
      </c>
      <c r="B64" s="47"/>
      <c r="C64" s="48" t="s">
        <v>219</v>
      </c>
      <c r="D64" s="47" t="s">
        <v>220</v>
      </c>
      <c r="E64" s="47" t="s">
        <v>61</v>
      </c>
      <c r="F64" s="49">
        <v>16</v>
      </c>
      <c r="G64" s="50" t="s">
        <v>62</v>
      </c>
      <c r="H64" s="49">
        <v>27480.6</v>
      </c>
      <c r="I64" s="49">
        <v>27480.6</v>
      </c>
      <c r="J64" s="50" t="s">
        <v>63</v>
      </c>
      <c r="K64" s="50" t="s">
        <v>64</v>
      </c>
      <c r="L64" s="50" t="s">
        <v>65</v>
      </c>
      <c r="M64" s="50" t="s">
        <v>115</v>
      </c>
      <c r="N64" s="50" t="s">
        <v>66</v>
      </c>
      <c r="O64" s="51" t="str">
        <f ca="1">IF(INDIRECT("G64")="Mercado Shops","-",IF(INDIRECT("N64")="Clásica","13%",IF(INDIRECT("N64")="Premium","17.5%","-")))</f>
        <v>17.5%</v>
      </c>
      <c r="P64" s="51" t="str">
        <f ca="1">IF(INDIRECT("G64")="Mercado Libre","-",IF(INDIRECT("N64")="Clásica","4.63%",IF(INDIRECT("N64")="Premium","13.9%","-")))</f>
        <v>13.9%</v>
      </c>
      <c r="Q64" s="50" t="s">
        <v>67</v>
      </c>
      <c r="R64" s="51" t="s">
        <v>221</v>
      </c>
    </row>
    <row r="65" spans="1:18" ht="50.1" customHeight="1" x14ac:dyDescent="0.2">
      <c r="A65" s="47" t="s">
        <v>222</v>
      </c>
      <c r="B65" s="47"/>
      <c r="C65" s="48" t="s">
        <v>160</v>
      </c>
      <c r="D65" s="47" t="s">
        <v>223</v>
      </c>
      <c r="E65" s="47" t="s">
        <v>61</v>
      </c>
      <c r="F65" s="49">
        <v>998</v>
      </c>
      <c r="G65" s="50" t="s">
        <v>34</v>
      </c>
      <c r="H65" s="49">
        <v>950</v>
      </c>
      <c r="I65" s="49">
        <v>950</v>
      </c>
      <c r="J65" s="50" t="s">
        <v>63</v>
      </c>
      <c r="K65" s="50" t="s">
        <v>64</v>
      </c>
      <c r="L65" s="50" t="s">
        <v>65</v>
      </c>
      <c r="M65" s="50" t="s">
        <v>65</v>
      </c>
      <c r="N65" s="50" t="s">
        <v>66</v>
      </c>
      <c r="O65" s="51" t="str">
        <f ca="1">IF(INDIRECT("G65")="Mercado Shops","-",IF(INDIRECT("N65")="Clásica","10%",IF(INDIRECT("N65")="Premium","14.5%","-")))</f>
        <v>-</v>
      </c>
      <c r="P65" s="51" t="str">
        <f ca="1">IF(INDIRECT("G65")="Mercado Libre","-",IF(INDIRECT("N65")="Clásica","4.63%",IF(INDIRECT("N65")="Premium","13.9%","-")))</f>
        <v>13.9%</v>
      </c>
      <c r="Q65" s="50" t="s">
        <v>78</v>
      </c>
      <c r="R65" s="51" t="s">
        <v>74</v>
      </c>
    </row>
    <row r="66" spans="1:18" ht="50.1" customHeight="1" x14ac:dyDescent="0.2">
      <c r="A66" s="47" t="s">
        <v>224</v>
      </c>
      <c r="B66" s="47"/>
      <c r="C66" s="48" t="s">
        <v>160</v>
      </c>
      <c r="D66" s="48" t="s">
        <v>225</v>
      </c>
      <c r="E66" s="47" t="s">
        <v>61</v>
      </c>
      <c r="F66" s="49">
        <v>999</v>
      </c>
      <c r="G66" s="50" t="s">
        <v>34</v>
      </c>
      <c r="H66" s="49">
        <v>950</v>
      </c>
      <c r="I66" s="49">
        <v>950</v>
      </c>
      <c r="J66" s="50" t="s">
        <v>63</v>
      </c>
      <c r="K66" s="50" t="s">
        <v>64</v>
      </c>
      <c r="L66" s="50" t="s">
        <v>65</v>
      </c>
      <c r="M66" s="50" t="s">
        <v>65</v>
      </c>
      <c r="N66" s="50" t="s">
        <v>66</v>
      </c>
      <c r="O66" s="51" t="str">
        <f ca="1">IF(INDIRECT("G66")="Mercado Shops","-",IF(INDIRECT("N66")="Clásica","10%",IF(INDIRECT("N66")="Premium","14.5%","-")))</f>
        <v>-</v>
      </c>
      <c r="P66" s="51" t="str">
        <f ca="1">IF(INDIRECT("G66")="Mercado Libre","-",IF(INDIRECT("N66")="Clásica","4.63%",IF(INDIRECT("N66")="Premium","13.9%","-")))</f>
        <v>13.9%</v>
      </c>
      <c r="Q66" s="50" t="s">
        <v>78</v>
      </c>
      <c r="R66" s="51" t="s">
        <v>74</v>
      </c>
    </row>
    <row r="67" spans="1:18" ht="50.1" customHeight="1" x14ac:dyDescent="0.2">
      <c r="A67" s="47" t="s">
        <v>226</v>
      </c>
      <c r="B67" s="47"/>
      <c r="C67" s="48" t="s">
        <v>160</v>
      </c>
      <c r="D67" s="47" t="s">
        <v>227</v>
      </c>
      <c r="E67" s="47" t="s">
        <v>61</v>
      </c>
      <c r="F67" s="49">
        <v>995</v>
      </c>
      <c r="G67" s="50" t="s">
        <v>32</v>
      </c>
      <c r="H67" s="49">
        <v>70594608</v>
      </c>
      <c r="I67" s="49">
        <v>70594608</v>
      </c>
      <c r="J67" s="50" t="s">
        <v>63</v>
      </c>
      <c r="K67" s="50" t="s">
        <v>64</v>
      </c>
      <c r="L67" s="50" t="s">
        <v>65</v>
      </c>
      <c r="M67" s="50" t="s">
        <v>65</v>
      </c>
      <c r="N67" s="50" t="s">
        <v>66</v>
      </c>
      <c r="O67" s="51" t="str">
        <f ca="1">IF(INDIRECT("G67")="Mercado Shops","-",IF(INDIRECT("N67")="Clásica","10%",IF(INDIRECT("N67")="Premium","14.5%","-")))</f>
        <v>14.5%</v>
      </c>
      <c r="P67" s="51" t="str">
        <f ca="1">IF(INDIRECT("G67")="Mercado Libre","-",IF(INDIRECT("N67")="Clásica","4.63%",IF(INDIRECT("N67")="Premium","13.9%","-")))</f>
        <v>-</v>
      </c>
      <c r="Q67" s="50" t="s">
        <v>78</v>
      </c>
      <c r="R67" s="51" t="s">
        <v>74</v>
      </c>
    </row>
    <row r="68" spans="1:18" ht="50.1" customHeight="1" x14ac:dyDescent="0.2">
      <c r="A68" s="47" t="s">
        <v>228</v>
      </c>
      <c r="B68" s="47"/>
      <c r="C68" s="48" t="s">
        <v>160</v>
      </c>
      <c r="D68" s="47" t="s">
        <v>229</v>
      </c>
      <c r="E68" s="47" t="s">
        <v>61</v>
      </c>
      <c r="F68" s="49">
        <v>998</v>
      </c>
      <c r="G68" s="50" t="s">
        <v>34</v>
      </c>
      <c r="H68" s="49">
        <v>950</v>
      </c>
      <c r="I68" s="49">
        <v>950</v>
      </c>
      <c r="J68" s="50" t="s">
        <v>63</v>
      </c>
      <c r="K68" s="50" t="s">
        <v>64</v>
      </c>
      <c r="L68" s="50" t="s">
        <v>65</v>
      </c>
      <c r="M68" s="50" t="s">
        <v>65</v>
      </c>
      <c r="N68" s="50" t="s">
        <v>66</v>
      </c>
      <c r="O68" s="51" t="str">
        <f ca="1">IF(INDIRECT("G68")="Mercado Shops","-",IF(INDIRECT("N68")="Clásica","10%",IF(INDIRECT("N68")="Premium","14.5%","-")))</f>
        <v>-</v>
      </c>
      <c r="P68" s="51" t="str">
        <f ca="1">IF(INDIRECT("G68")="Mercado Libre","-",IF(INDIRECT("N68")="Clásica","4.63%",IF(INDIRECT("N68")="Premium","13.9%","-")))</f>
        <v>13.9%</v>
      </c>
      <c r="Q68" s="50" t="s">
        <v>78</v>
      </c>
      <c r="R68" s="51" t="s">
        <v>74</v>
      </c>
    </row>
    <row r="69" spans="1:18" ht="50.1" customHeight="1" x14ac:dyDescent="0.2">
      <c r="A69" s="47" t="s">
        <v>230</v>
      </c>
      <c r="B69" s="47"/>
      <c r="C69" s="48" t="s">
        <v>160</v>
      </c>
      <c r="D69" s="48" t="s">
        <v>231</v>
      </c>
      <c r="E69" s="47" t="s">
        <v>61</v>
      </c>
      <c r="F69" s="49">
        <v>999</v>
      </c>
      <c r="G69" s="50" t="s">
        <v>34</v>
      </c>
      <c r="H69" s="49">
        <v>950</v>
      </c>
      <c r="I69" s="49">
        <v>950</v>
      </c>
      <c r="J69" s="50" t="s">
        <v>63</v>
      </c>
      <c r="K69" s="50" t="s">
        <v>64</v>
      </c>
      <c r="L69" s="50" t="s">
        <v>65</v>
      </c>
      <c r="M69" s="50" t="s">
        <v>65</v>
      </c>
      <c r="N69" s="50" t="s">
        <v>66</v>
      </c>
      <c r="O69" s="51" t="str">
        <f ca="1">IF(INDIRECT("G69")="Mercado Shops","-",IF(INDIRECT("N69")="Clásica","10%",IF(INDIRECT("N69")="Premium","14.5%","-")))</f>
        <v>-</v>
      </c>
      <c r="P69" s="51" t="str">
        <f ca="1">IF(INDIRECT("G69")="Mercado Libre","-",IF(INDIRECT("N69")="Clásica","4.63%",IF(INDIRECT("N69")="Premium","13.9%","-")))</f>
        <v>13.9%</v>
      </c>
      <c r="Q69" s="50" t="s">
        <v>78</v>
      </c>
      <c r="R69" s="51" t="s">
        <v>74</v>
      </c>
    </row>
    <row r="70" spans="1:18" ht="50.1" customHeight="1" x14ac:dyDescent="0.2">
      <c r="A70" s="47" t="s">
        <v>232</v>
      </c>
      <c r="B70" s="47"/>
      <c r="C70" s="48" t="s">
        <v>160</v>
      </c>
      <c r="D70" s="48" t="s">
        <v>233</v>
      </c>
      <c r="E70" s="47" t="s">
        <v>61</v>
      </c>
      <c r="F70" s="49">
        <v>999</v>
      </c>
      <c r="G70" s="50" t="s">
        <v>32</v>
      </c>
      <c r="H70" s="49">
        <v>78899856</v>
      </c>
      <c r="I70" s="49">
        <v>78899856</v>
      </c>
      <c r="J70" s="50" t="s">
        <v>63</v>
      </c>
      <c r="K70" s="50" t="s">
        <v>64</v>
      </c>
      <c r="L70" s="50" t="s">
        <v>65</v>
      </c>
      <c r="M70" s="50" t="s">
        <v>65</v>
      </c>
      <c r="N70" s="50" t="s">
        <v>66</v>
      </c>
      <c r="O70" s="51" t="str">
        <f ca="1">IF(INDIRECT("G70")="Mercado Shops","-",IF(INDIRECT("N70")="Clásica","10%",IF(INDIRECT("N70")="Premium","14.5%","-")))</f>
        <v>14.5%</v>
      </c>
      <c r="P70" s="51" t="str">
        <f ca="1">IF(INDIRECT("G70")="Mercado Libre","-",IF(INDIRECT("N70")="Clásica","4.63%",IF(INDIRECT("N70")="Premium","13.9%","-")))</f>
        <v>-</v>
      </c>
      <c r="Q70" s="50" t="s">
        <v>78</v>
      </c>
      <c r="R70" s="51" t="s">
        <v>74</v>
      </c>
    </row>
    <row r="71" spans="1:18" ht="50.1" customHeight="1" x14ac:dyDescent="0.2">
      <c r="A71" s="47" t="s">
        <v>234</v>
      </c>
      <c r="B71" s="47"/>
      <c r="C71" s="48" t="s">
        <v>160</v>
      </c>
      <c r="D71" s="47" t="s">
        <v>235</v>
      </c>
      <c r="E71" s="47" t="s">
        <v>61</v>
      </c>
      <c r="F71" s="49">
        <v>997</v>
      </c>
      <c r="G71" s="50" t="s">
        <v>32</v>
      </c>
      <c r="H71" s="49">
        <v>78899856</v>
      </c>
      <c r="I71" s="49">
        <v>78899856</v>
      </c>
      <c r="J71" s="50" t="s">
        <v>63</v>
      </c>
      <c r="K71" s="50" t="s">
        <v>64</v>
      </c>
      <c r="L71" s="50" t="s">
        <v>65</v>
      </c>
      <c r="M71" s="50" t="s">
        <v>65</v>
      </c>
      <c r="N71" s="50" t="s">
        <v>66</v>
      </c>
      <c r="O71" s="51" t="str">
        <f ca="1">IF(INDIRECT("G71")="Mercado Shops","-",IF(INDIRECT("N71")="Clásica","10%",IF(INDIRECT("N71")="Premium","14.5%","-")))</f>
        <v>14.5%</v>
      </c>
      <c r="P71" s="51" t="str">
        <f ca="1">IF(INDIRECT("G71")="Mercado Libre","-",IF(INDIRECT("N71")="Clásica","4.63%",IF(INDIRECT("N71")="Premium","13.9%","-")))</f>
        <v>-</v>
      </c>
      <c r="Q71" s="50" t="s">
        <v>78</v>
      </c>
      <c r="R71" s="51" t="s">
        <v>74</v>
      </c>
    </row>
    <row r="72" spans="1:18" ht="50.1" customHeight="1" x14ac:dyDescent="0.2">
      <c r="A72" s="47" t="s">
        <v>236</v>
      </c>
      <c r="B72" s="47"/>
      <c r="C72" s="48" t="s">
        <v>160</v>
      </c>
      <c r="D72" s="47" t="s">
        <v>237</v>
      </c>
      <c r="E72" s="47" t="s">
        <v>61</v>
      </c>
      <c r="F72" s="49">
        <v>7</v>
      </c>
      <c r="G72" s="50" t="s">
        <v>32</v>
      </c>
      <c r="H72" s="49">
        <v>70594608</v>
      </c>
      <c r="I72" s="49">
        <v>70594608</v>
      </c>
      <c r="J72" s="50" t="s">
        <v>63</v>
      </c>
      <c r="K72" s="50" t="s">
        <v>64</v>
      </c>
      <c r="L72" s="50" t="s">
        <v>65</v>
      </c>
      <c r="M72" s="50" t="s">
        <v>65</v>
      </c>
      <c r="N72" s="50" t="s">
        <v>66</v>
      </c>
      <c r="O72" s="51" t="str">
        <f ca="1">IF(INDIRECT("G72")="Mercado Shops","-",IF(INDIRECT("N72")="Clásica","10%",IF(INDIRECT("N72")="Premium","14.5%","-")))</f>
        <v>14.5%</v>
      </c>
      <c r="P72" s="51" t="str">
        <f ca="1">IF(INDIRECT("G72")="Mercado Libre","-",IF(INDIRECT("N72")="Clásica","4.63%",IF(INDIRECT("N72")="Premium","13.9%","-")))</f>
        <v>-</v>
      </c>
      <c r="Q72" s="50" t="s">
        <v>78</v>
      </c>
      <c r="R72" s="51" t="s">
        <v>74</v>
      </c>
    </row>
    <row r="73" spans="1:18" ht="50.1" customHeight="1" x14ac:dyDescent="0.2">
      <c r="A73" s="47" t="s">
        <v>238</v>
      </c>
      <c r="B73" s="47"/>
      <c r="C73" s="48" t="s">
        <v>160</v>
      </c>
      <c r="D73" s="48" t="s">
        <v>239</v>
      </c>
      <c r="E73" s="47" t="s">
        <v>61</v>
      </c>
      <c r="F73" s="49">
        <v>999</v>
      </c>
      <c r="G73" s="50" t="s">
        <v>34</v>
      </c>
      <c r="H73" s="49">
        <v>950</v>
      </c>
      <c r="I73" s="49">
        <v>950</v>
      </c>
      <c r="J73" s="50" t="s">
        <v>63</v>
      </c>
      <c r="K73" s="50" t="s">
        <v>64</v>
      </c>
      <c r="L73" s="50" t="s">
        <v>65</v>
      </c>
      <c r="M73" s="50" t="s">
        <v>65</v>
      </c>
      <c r="N73" s="50" t="s">
        <v>66</v>
      </c>
      <c r="O73" s="51" t="str">
        <f ca="1">IF(INDIRECT("G73")="Mercado Shops","-",IF(INDIRECT("N73")="Clásica","10%",IF(INDIRECT("N73")="Premium","14.5%","-")))</f>
        <v>-</v>
      </c>
      <c r="P73" s="51" t="str">
        <f ca="1">IF(INDIRECT("G73")="Mercado Libre","-",IF(INDIRECT("N73")="Clásica","4.63%",IF(INDIRECT("N73")="Premium","13.9%","-")))</f>
        <v>13.9%</v>
      </c>
      <c r="Q73" s="50" t="s">
        <v>78</v>
      </c>
      <c r="R73" s="51" t="s">
        <v>74</v>
      </c>
    </row>
    <row r="74" spans="1:18" ht="50.1" customHeight="1" x14ac:dyDescent="0.2">
      <c r="A74" s="47" t="s">
        <v>240</v>
      </c>
      <c r="B74" s="47"/>
      <c r="C74" s="48" t="s">
        <v>160</v>
      </c>
      <c r="D74" s="48" t="s">
        <v>241</v>
      </c>
      <c r="E74" s="47" t="s">
        <v>61</v>
      </c>
      <c r="F74" s="49">
        <v>999</v>
      </c>
      <c r="G74" s="50" t="s">
        <v>32</v>
      </c>
      <c r="H74" s="49">
        <v>70594608</v>
      </c>
      <c r="I74" s="49">
        <v>70594608</v>
      </c>
      <c r="J74" s="50" t="s">
        <v>63</v>
      </c>
      <c r="K74" s="50" t="s">
        <v>64</v>
      </c>
      <c r="L74" s="50" t="s">
        <v>65</v>
      </c>
      <c r="M74" s="50" t="s">
        <v>65</v>
      </c>
      <c r="N74" s="50" t="s">
        <v>66</v>
      </c>
      <c r="O74" s="51" t="str">
        <f ca="1">IF(INDIRECT("G74")="Mercado Shops","-",IF(INDIRECT("N74")="Clásica","10%",IF(INDIRECT("N74")="Premium","14.5%","-")))</f>
        <v>14.5%</v>
      </c>
      <c r="P74" s="51" t="str">
        <f ca="1">IF(INDIRECT("G74")="Mercado Libre","-",IF(INDIRECT("N74")="Clásica","4.63%",IF(INDIRECT("N74")="Premium","13.9%","-")))</f>
        <v>-</v>
      </c>
      <c r="Q74" s="50" t="s">
        <v>78</v>
      </c>
      <c r="R74" s="51" t="s">
        <v>74</v>
      </c>
    </row>
    <row r="75" spans="1:18" ht="50.1" customHeight="1" x14ac:dyDescent="0.2">
      <c r="A75" s="47" t="s">
        <v>242</v>
      </c>
      <c r="B75" s="47"/>
      <c r="C75" s="48" t="s">
        <v>160</v>
      </c>
      <c r="D75" s="48" t="s">
        <v>243</v>
      </c>
      <c r="E75" s="47" t="s">
        <v>61</v>
      </c>
      <c r="F75" s="49">
        <v>999</v>
      </c>
      <c r="G75" s="50" t="s">
        <v>34</v>
      </c>
      <c r="H75" s="49">
        <v>950</v>
      </c>
      <c r="I75" s="49">
        <v>950</v>
      </c>
      <c r="J75" s="50" t="s">
        <v>63</v>
      </c>
      <c r="K75" s="50" t="s">
        <v>64</v>
      </c>
      <c r="L75" s="50" t="s">
        <v>65</v>
      </c>
      <c r="M75" s="50" t="s">
        <v>65</v>
      </c>
      <c r="N75" s="50" t="s">
        <v>66</v>
      </c>
      <c r="O75" s="51" t="str">
        <f ca="1">IF(INDIRECT("G75")="Mercado Shops","-",IF(INDIRECT("N75")="Clásica","10%",IF(INDIRECT("N75")="Premium","14.5%","-")))</f>
        <v>-</v>
      </c>
      <c r="P75" s="51" t="str">
        <f ca="1">IF(INDIRECT("G75")="Mercado Libre","-",IF(INDIRECT("N75")="Clásica","4.63%",IF(INDIRECT("N75")="Premium","13.9%","-")))</f>
        <v>13.9%</v>
      </c>
      <c r="Q75" s="50" t="s">
        <v>78</v>
      </c>
      <c r="R75" s="51" t="s">
        <v>74</v>
      </c>
    </row>
    <row r="76" spans="1:18" ht="50.1" customHeight="1" x14ac:dyDescent="0.2">
      <c r="A76" s="47" t="s">
        <v>244</v>
      </c>
      <c r="B76" s="47"/>
      <c r="C76" s="48" t="s">
        <v>160</v>
      </c>
      <c r="D76" s="48" t="s">
        <v>245</v>
      </c>
      <c r="E76" s="47" t="s">
        <v>61</v>
      </c>
      <c r="F76" s="49">
        <v>999</v>
      </c>
      <c r="G76" s="50" t="s">
        <v>32</v>
      </c>
      <c r="H76" s="49">
        <v>78899856</v>
      </c>
      <c r="I76" s="49">
        <v>78899856</v>
      </c>
      <c r="J76" s="50" t="s">
        <v>63</v>
      </c>
      <c r="K76" s="50" t="s">
        <v>64</v>
      </c>
      <c r="L76" s="50" t="s">
        <v>65</v>
      </c>
      <c r="M76" s="50" t="s">
        <v>65</v>
      </c>
      <c r="N76" s="50" t="s">
        <v>66</v>
      </c>
      <c r="O76" s="51" t="str">
        <f ca="1">IF(INDIRECT("G76")="Mercado Shops","-",IF(INDIRECT("N76")="Clásica","10%",IF(INDIRECT("N76")="Premium","14.5%","-")))</f>
        <v>14.5%</v>
      </c>
      <c r="P76" s="51" t="str">
        <f ca="1">IF(INDIRECT("G76")="Mercado Libre","-",IF(INDIRECT("N76")="Clásica","4.63%",IF(INDIRECT("N76")="Premium","13.9%","-")))</f>
        <v>-</v>
      </c>
      <c r="Q76" s="50" t="s">
        <v>78</v>
      </c>
      <c r="R76" s="51" t="s">
        <v>74</v>
      </c>
    </row>
    <row r="77" spans="1:18" ht="50.1" customHeight="1" x14ac:dyDescent="0.2">
      <c r="A77" s="47" t="s">
        <v>246</v>
      </c>
      <c r="B77" s="47"/>
      <c r="C77" s="48" t="s">
        <v>160</v>
      </c>
      <c r="D77" s="48" t="s">
        <v>247</v>
      </c>
      <c r="E77" s="47" t="s">
        <v>61</v>
      </c>
      <c r="F77" s="49">
        <v>999</v>
      </c>
      <c r="G77" s="50" t="s">
        <v>34</v>
      </c>
      <c r="H77" s="49">
        <v>950</v>
      </c>
      <c r="I77" s="49">
        <v>950</v>
      </c>
      <c r="J77" s="50" t="s">
        <v>63</v>
      </c>
      <c r="K77" s="50" t="s">
        <v>64</v>
      </c>
      <c r="L77" s="50" t="s">
        <v>65</v>
      </c>
      <c r="M77" s="50" t="s">
        <v>65</v>
      </c>
      <c r="N77" s="50" t="s">
        <v>66</v>
      </c>
      <c r="O77" s="51" t="str">
        <f ca="1">IF(INDIRECT("G77")="Mercado Shops","-",IF(INDIRECT("N77")="Clásica","10%",IF(INDIRECT("N77")="Premium","14.5%","-")))</f>
        <v>-</v>
      </c>
      <c r="P77" s="51" t="str">
        <f ca="1">IF(INDIRECT("G77")="Mercado Libre","-",IF(INDIRECT("N77")="Clásica","4.63%",IF(INDIRECT("N77")="Premium","13.9%","-")))</f>
        <v>13.9%</v>
      </c>
      <c r="Q77" s="50" t="s">
        <v>78</v>
      </c>
      <c r="R77" s="51" t="s">
        <v>74</v>
      </c>
    </row>
    <row r="78" spans="1:18" ht="50.1" customHeight="1" x14ac:dyDescent="0.2">
      <c r="A78" s="47" t="s">
        <v>248</v>
      </c>
      <c r="B78" s="47"/>
      <c r="C78" s="48" t="s">
        <v>249</v>
      </c>
      <c r="D78" s="47" t="s">
        <v>250</v>
      </c>
      <c r="E78" s="47" t="s">
        <v>61</v>
      </c>
      <c r="F78" s="49">
        <v>2</v>
      </c>
      <c r="G78" s="50" t="s">
        <v>62</v>
      </c>
      <c r="H78" s="49">
        <v>83968.5</v>
      </c>
      <c r="I78" s="49">
        <v>83968.5</v>
      </c>
      <c r="J78" s="50" t="s">
        <v>63</v>
      </c>
      <c r="K78" s="50" t="s">
        <v>64</v>
      </c>
      <c r="L78" s="50" t="s">
        <v>65</v>
      </c>
      <c r="M78" s="50" t="s">
        <v>65</v>
      </c>
      <c r="N78" s="50" t="s">
        <v>66</v>
      </c>
      <c r="O78" s="51" t="str">
        <f ca="1">IF(INDIRECT("G78")="Mercado Shops","-",IF(INDIRECT("N78")="Clásica","10%",IF(INDIRECT("N78")="Premium","14.5%","-")))</f>
        <v>14.5%</v>
      </c>
      <c r="P78" s="51" t="str">
        <f ca="1">IF(INDIRECT("G78")="Mercado Libre","-",IF(INDIRECT("N78")="Clásica","4.63%",IF(INDIRECT("N78")="Premium","13.9%","-")))</f>
        <v>13.9%</v>
      </c>
      <c r="Q78" s="50" t="s">
        <v>67</v>
      </c>
      <c r="R78" s="51" t="s">
        <v>251</v>
      </c>
    </row>
    <row r="79" spans="1:18" ht="50.1" customHeight="1" x14ac:dyDescent="0.2">
      <c r="A79" s="47" t="s">
        <v>252</v>
      </c>
      <c r="B79" s="47"/>
      <c r="C79" s="47" t="s">
        <v>143</v>
      </c>
      <c r="D79" s="47" t="s">
        <v>253</v>
      </c>
      <c r="E79" s="47" t="s">
        <v>61</v>
      </c>
      <c r="F79" s="51" t="s">
        <v>254</v>
      </c>
      <c r="G79" s="50" t="s">
        <v>62</v>
      </c>
      <c r="H79" s="49">
        <v>99235.5</v>
      </c>
      <c r="I79" s="49">
        <v>99235.5</v>
      </c>
      <c r="J79" s="50" t="s">
        <v>63</v>
      </c>
      <c r="K79" s="50" t="s">
        <v>64</v>
      </c>
      <c r="L79" s="50" t="s">
        <v>65</v>
      </c>
      <c r="M79" s="50" t="s">
        <v>65</v>
      </c>
      <c r="N79" s="50" t="s">
        <v>66</v>
      </c>
      <c r="O79" s="51" t="str">
        <f ca="1">IF(INDIRECT("G79")="Mercado Shops","-",IF(INDIRECT("N79")="Clásica","15%",IF(INDIRECT("N79")="Premium","19.5%","-")))</f>
        <v>19.5%</v>
      </c>
      <c r="P79" s="51" t="str">
        <f ca="1">IF(INDIRECT("G79")="Mercado Libre","-",IF(INDIRECT("N79")="Clásica","4.63%",IF(INDIRECT("N79")="Premium","13.9%","-")))</f>
        <v>13.9%</v>
      </c>
      <c r="Q79" s="50" t="s">
        <v>67</v>
      </c>
      <c r="R79" s="51" t="s">
        <v>255</v>
      </c>
    </row>
    <row r="80" spans="1:18" ht="50.1" customHeight="1" x14ac:dyDescent="0.2">
      <c r="A80" s="47" t="s">
        <v>252</v>
      </c>
      <c r="B80" s="47" t="s">
        <v>256</v>
      </c>
      <c r="C80" s="48" t="s">
        <v>257</v>
      </c>
      <c r="D80" s="52" t="str">
        <f>"     "&amp;D79</f>
        <v xml:space="preserve">     Cargador Inalambrico  Qi Powerbank 1000mah Carga Rapida 3en1</v>
      </c>
      <c r="E80" s="47" t="s">
        <v>149</v>
      </c>
      <c r="F80" s="49">
        <v>2</v>
      </c>
      <c r="G80" s="51" t="str">
        <f>G79&amp;"     "</f>
        <v xml:space="preserve">Mercado Libre y Mercado Shops     </v>
      </c>
      <c r="H80" s="51">
        <f>H79</f>
        <v>99235.5</v>
      </c>
      <c r="I80" s="51">
        <f>I79</f>
        <v>99235.5</v>
      </c>
      <c r="J80" s="51" t="str">
        <f>J79</f>
        <v>Vincular</v>
      </c>
      <c r="K80" s="51" t="str">
        <f>K79&amp;"     "</f>
        <v xml:space="preserve">$     </v>
      </c>
      <c r="L80" s="51" t="str">
        <f>L79&amp;"     "</f>
        <v xml:space="preserve">Mercado Envíos gratis     </v>
      </c>
      <c r="M80" s="51" t="str">
        <f>M79&amp;"     "</f>
        <v xml:space="preserve">Mercado Envíos gratis     </v>
      </c>
      <c r="N80" s="51" t="str">
        <f>N79&amp;"     "</f>
        <v xml:space="preserve">Premium     </v>
      </c>
      <c r="O80" s="51" t="str">
        <f ca="1">O79</f>
        <v>19.5%</v>
      </c>
      <c r="P80" s="51" t="str">
        <f ca="1">P79</f>
        <v>13.9%</v>
      </c>
      <c r="Q80" s="51" t="str">
        <f>Q79&amp;"     "</f>
        <v xml:space="preserve">Activa     </v>
      </c>
      <c r="R80" s="51" t="s">
        <v>255</v>
      </c>
    </row>
    <row r="81" spans="1:18" ht="50.1" customHeight="1" x14ac:dyDescent="0.2">
      <c r="A81" s="47" t="s">
        <v>252</v>
      </c>
      <c r="B81" s="47" t="s">
        <v>258</v>
      </c>
      <c r="C81" s="48" t="s">
        <v>259</v>
      </c>
      <c r="D81" s="52" t="str">
        <f>"     "&amp;D79</f>
        <v xml:space="preserve">     Cargador Inalambrico  Qi Powerbank 1000mah Carga Rapida 3en1</v>
      </c>
      <c r="E81" s="47" t="s">
        <v>260</v>
      </c>
      <c r="F81" s="49">
        <v>0</v>
      </c>
      <c r="G81" s="51" t="str">
        <f>G79&amp;"     "</f>
        <v xml:space="preserve">Mercado Libre y Mercado Shops     </v>
      </c>
      <c r="H81" s="51">
        <f>H79</f>
        <v>99235.5</v>
      </c>
      <c r="I81" s="51">
        <f>I79</f>
        <v>99235.5</v>
      </c>
      <c r="J81" s="51" t="str">
        <f>J79</f>
        <v>Vincular</v>
      </c>
      <c r="K81" s="51" t="str">
        <f>K79&amp;"     "</f>
        <v xml:space="preserve">$     </v>
      </c>
      <c r="L81" s="51" t="str">
        <f>L79&amp;"     "</f>
        <v xml:space="preserve">Mercado Envíos gratis     </v>
      </c>
      <c r="M81" s="51" t="str">
        <f>M79&amp;"     "</f>
        <v xml:space="preserve">Mercado Envíos gratis     </v>
      </c>
      <c r="N81" s="51" t="str">
        <f>N79&amp;"     "</f>
        <v xml:space="preserve">Premium     </v>
      </c>
      <c r="O81" s="51" t="str">
        <f ca="1">O79</f>
        <v>19.5%</v>
      </c>
      <c r="P81" s="51" t="str">
        <f ca="1">P79</f>
        <v>13.9%</v>
      </c>
      <c r="Q81" s="51" t="str">
        <f>Q79&amp;"     "</f>
        <v xml:space="preserve">Activa     </v>
      </c>
      <c r="R81" s="51" t="s">
        <v>255</v>
      </c>
    </row>
    <row r="82" spans="1:18" ht="50.1" customHeight="1" x14ac:dyDescent="0.2">
      <c r="A82" s="47" t="s">
        <v>261</v>
      </c>
      <c r="B82" s="47"/>
      <c r="C82" s="48" t="s">
        <v>127</v>
      </c>
      <c r="D82" s="47" t="s">
        <v>262</v>
      </c>
      <c r="E82" s="47" t="s">
        <v>61</v>
      </c>
      <c r="F82" s="49">
        <v>2</v>
      </c>
      <c r="G82" s="50" t="s">
        <v>62</v>
      </c>
      <c r="H82" s="49">
        <v>131805.1</v>
      </c>
      <c r="I82" s="49">
        <v>131805.1</v>
      </c>
      <c r="J82" s="50" t="s">
        <v>63</v>
      </c>
      <c r="K82" s="50" t="s">
        <v>64</v>
      </c>
      <c r="L82" s="50" t="s">
        <v>65</v>
      </c>
      <c r="M82" s="50" t="s">
        <v>65</v>
      </c>
      <c r="N82" s="50" t="s">
        <v>66</v>
      </c>
      <c r="O82" s="51" t="str">
        <f ca="1">IF(INDIRECT("G82")="Mercado Shops","-",IF(INDIRECT("N82")="Clásica","12%",IF(INDIRECT("N82")="Premium","16.5%","-")))</f>
        <v>16.5%</v>
      </c>
      <c r="P82" s="51" t="str">
        <f ca="1">IF(INDIRECT("G82")="Mercado Libre","-",IF(INDIRECT("N82")="Clásica","4.63%",IF(INDIRECT("N82")="Premium","13.9%","-")))</f>
        <v>13.9%</v>
      </c>
      <c r="Q82" s="50" t="s">
        <v>67</v>
      </c>
      <c r="R82" s="51" t="s">
        <v>68</v>
      </c>
    </row>
    <row r="83" spans="1:18" ht="50.1" customHeight="1" x14ac:dyDescent="0.2">
      <c r="A83" s="47" t="s">
        <v>263</v>
      </c>
      <c r="B83" s="47"/>
      <c r="C83" s="48" t="s">
        <v>264</v>
      </c>
      <c r="D83" s="47" t="s">
        <v>265</v>
      </c>
      <c r="E83" s="47" t="s">
        <v>61</v>
      </c>
      <c r="F83" s="49">
        <v>0</v>
      </c>
      <c r="G83" s="50" t="s">
        <v>62</v>
      </c>
      <c r="H83" s="49">
        <v>14707.21</v>
      </c>
      <c r="I83" s="49">
        <v>14707.21</v>
      </c>
      <c r="J83" s="50" t="s">
        <v>63</v>
      </c>
      <c r="K83" s="50" t="s">
        <v>64</v>
      </c>
      <c r="L83" s="50" t="s">
        <v>65</v>
      </c>
      <c r="M83" s="50" t="s">
        <v>115</v>
      </c>
      <c r="N83" s="50" t="s">
        <v>66</v>
      </c>
      <c r="O83" s="51" t="str">
        <f ca="1">IF(INDIRECT("G83")="Mercado Shops","-",IF(INDIRECT("N83")="Clásica","10%",IF(INDIRECT("N83")="Premium","14.5%","-")))</f>
        <v>14.5%</v>
      </c>
      <c r="P83" s="51" t="str">
        <f ca="1">IF(INDIRECT("G83")="Mercado Libre","-",IF(INDIRECT("N83")="Clásica","4.63%",IF(INDIRECT("N83")="Premium","13.9%","-")))</f>
        <v>13.9%</v>
      </c>
      <c r="Q83" s="50" t="s">
        <v>78</v>
      </c>
      <c r="R83" s="51" t="s">
        <v>266</v>
      </c>
    </row>
    <row r="84" spans="1:18" ht="50.1" customHeight="1" x14ac:dyDescent="0.2">
      <c r="A84" s="47" t="s">
        <v>267</v>
      </c>
      <c r="B84" s="47"/>
      <c r="C84" s="47" t="s">
        <v>268</v>
      </c>
      <c r="D84" s="47" t="s">
        <v>269</v>
      </c>
      <c r="E84" s="47" t="s">
        <v>61</v>
      </c>
      <c r="F84" s="49">
        <v>0</v>
      </c>
      <c r="G84" s="51" t="s">
        <v>62</v>
      </c>
      <c r="H84" s="51" t="s">
        <v>270</v>
      </c>
      <c r="I84" s="51" t="s">
        <v>270</v>
      </c>
      <c r="J84" s="51" t="s">
        <v>63</v>
      </c>
      <c r="K84" s="51" t="s">
        <v>64</v>
      </c>
      <c r="L84" s="51" t="s">
        <v>65</v>
      </c>
      <c r="M84" s="51" t="s">
        <v>65</v>
      </c>
      <c r="N84" s="51" t="s">
        <v>66</v>
      </c>
      <c r="O84" s="51" t="str">
        <f ca="1">IF(INDIRECT("G84")="Mercado Shops","-",IF(INDIRECT("N84")="Clásica","14%",IF(INDIRECT("N84")="Premium","18.5%","-")))</f>
        <v>18.5%</v>
      </c>
      <c r="P84" s="51" t="str">
        <f ca="1">IF(INDIRECT("G84")="Mercado Libre","-",IF(INDIRECT("N84")="Clásica","4.63%",IF(INDIRECT("N84")="Premium","13.9%","-")))</f>
        <v>13.9%</v>
      </c>
      <c r="Q84" s="51" t="s">
        <v>78</v>
      </c>
      <c r="R84" s="51" t="s">
        <v>271</v>
      </c>
    </row>
    <row r="85" spans="1:18" ht="50.1" customHeight="1" x14ac:dyDescent="0.2">
      <c r="A85" s="47" t="s">
        <v>272</v>
      </c>
      <c r="B85" s="47"/>
      <c r="C85" s="48" t="s">
        <v>273</v>
      </c>
      <c r="D85" s="47" t="s">
        <v>274</v>
      </c>
      <c r="E85" s="47" t="s">
        <v>61</v>
      </c>
      <c r="F85" s="49">
        <v>4</v>
      </c>
      <c r="G85" s="50" t="s">
        <v>62</v>
      </c>
      <c r="H85" s="49">
        <v>169361.92000000001</v>
      </c>
      <c r="I85" s="49">
        <v>169361.92000000001</v>
      </c>
      <c r="J85" s="50" t="s">
        <v>63</v>
      </c>
      <c r="K85" s="50" t="s">
        <v>64</v>
      </c>
      <c r="L85" s="50" t="s">
        <v>65</v>
      </c>
      <c r="M85" s="50" t="s">
        <v>65</v>
      </c>
      <c r="N85" s="50" t="s">
        <v>66</v>
      </c>
      <c r="O85" s="51" t="str">
        <f ca="1">IF(INDIRECT("G85")="Mercado Shops","-",IF(INDIRECT("N85")="Clásica","10%",IF(INDIRECT("N85")="Premium","14.5%","-")))</f>
        <v>14.5%</v>
      </c>
      <c r="P85" s="51" t="str">
        <f ca="1">IF(INDIRECT("G85")="Mercado Libre","-",IF(INDIRECT("N85")="Clásica","4.63%",IF(INDIRECT("N85")="Premium","13.9%","-")))</f>
        <v>13.9%</v>
      </c>
      <c r="Q85" s="50" t="s">
        <v>67</v>
      </c>
      <c r="R85" s="51" t="s">
        <v>275</v>
      </c>
    </row>
    <row r="86" spans="1:18" ht="50.1" customHeight="1" x14ac:dyDescent="0.2">
      <c r="A86" s="47" t="s">
        <v>276</v>
      </c>
      <c r="B86" s="47"/>
      <c r="C86" s="48" t="s">
        <v>277</v>
      </c>
      <c r="D86" s="47" t="s">
        <v>278</v>
      </c>
      <c r="E86" s="47" t="s">
        <v>61</v>
      </c>
      <c r="F86" s="49">
        <v>2</v>
      </c>
      <c r="G86" s="50" t="s">
        <v>62</v>
      </c>
      <c r="H86" s="49">
        <v>35521.22</v>
      </c>
      <c r="I86" s="49">
        <v>35521.22</v>
      </c>
      <c r="J86" s="50" t="s">
        <v>63</v>
      </c>
      <c r="K86" s="50" t="s">
        <v>64</v>
      </c>
      <c r="L86" s="50" t="s">
        <v>65</v>
      </c>
      <c r="M86" s="50" t="s">
        <v>65</v>
      </c>
      <c r="N86" s="50" t="s">
        <v>66</v>
      </c>
      <c r="O86" s="51" t="str">
        <f ca="1">IF(INDIRECT("G86")="Mercado Shops","-",IF(INDIRECT("N86")="Clásica","10%",IF(INDIRECT("N86")="Premium","14.5%","-")))</f>
        <v>14.5%</v>
      </c>
      <c r="P86" s="51" t="str">
        <f ca="1">IF(INDIRECT("G86")="Mercado Libre","-",IF(INDIRECT("N86")="Clásica","4.63%",IF(INDIRECT("N86")="Premium","13.9%","-")))</f>
        <v>13.9%</v>
      </c>
      <c r="Q86" s="50" t="s">
        <v>78</v>
      </c>
      <c r="R86" s="51" t="s">
        <v>275</v>
      </c>
    </row>
    <row r="87" spans="1:18" ht="50.1" customHeight="1" x14ac:dyDescent="0.2">
      <c r="A87" s="47" t="s">
        <v>279</v>
      </c>
      <c r="B87" s="47"/>
      <c r="C87" s="48" t="s">
        <v>280</v>
      </c>
      <c r="D87" s="47" t="s">
        <v>281</v>
      </c>
      <c r="E87" s="47" t="s">
        <v>61</v>
      </c>
      <c r="F87" s="49">
        <v>0</v>
      </c>
      <c r="G87" s="50" t="s">
        <v>62</v>
      </c>
      <c r="H87" s="49">
        <v>3511.41</v>
      </c>
      <c r="I87" s="49">
        <v>3511.41</v>
      </c>
      <c r="J87" s="50" t="s">
        <v>63</v>
      </c>
      <c r="K87" s="50" t="s">
        <v>64</v>
      </c>
      <c r="L87" s="50" t="s">
        <v>65</v>
      </c>
      <c r="M87" s="50" t="s">
        <v>115</v>
      </c>
      <c r="N87" s="50" t="s">
        <v>66</v>
      </c>
      <c r="O87" s="51" t="str">
        <f ca="1">IF(INDIRECT("G87")="Mercado Shops","-",IF(INDIRECT("N87")="Clásica","12%",IF(INDIRECT("N87")="Premium","16.5%","-")))</f>
        <v>16.5%</v>
      </c>
      <c r="P87" s="51" t="str">
        <f ca="1">IF(INDIRECT("G87")="Mercado Libre","-",IF(INDIRECT("N87")="Clásica","4.63%",IF(INDIRECT("N87")="Premium","13.9%","-")))</f>
        <v>13.9%</v>
      </c>
      <c r="Q87" s="50" t="s">
        <v>78</v>
      </c>
      <c r="R87" s="51" t="s">
        <v>282</v>
      </c>
    </row>
    <row r="88" spans="1:18" ht="50.1" customHeight="1" x14ac:dyDescent="0.2">
      <c r="A88" s="47" t="s">
        <v>283</v>
      </c>
      <c r="B88" s="47"/>
      <c r="C88" s="48" t="s">
        <v>284</v>
      </c>
      <c r="D88" s="47" t="s">
        <v>285</v>
      </c>
      <c r="E88" s="47" t="s">
        <v>61</v>
      </c>
      <c r="F88" s="49">
        <v>4</v>
      </c>
      <c r="G88" s="50" t="s">
        <v>62</v>
      </c>
      <c r="H88" s="49">
        <v>66157</v>
      </c>
      <c r="I88" s="49">
        <v>66157</v>
      </c>
      <c r="J88" s="50" t="s">
        <v>63</v>
      </c>
      <c r="K88" s="50" t="s">
        <v>64</v>
      </c>
      <c r="L88" s="50" t="s">
        <v>65</v>
      </c>
      <c r="M88" s="50" t="s">
        <v>65</v>
      </c>
      <c r="N88" s="50" t="s">
        <v>66</v>
      </c>
      <c r="O88" s="51" t="str">
        <f ca="1">IF(INDIRECT("G88")="Mercado Shops","-",IF(INDIRECT("N88")="Clásica","12%",IF(INDIRECT("N88")="Premium","16.5%","-")))</f>
        <v>16.5%</v>
      </c>
      <c r="P88" s="51" t="str">
        <f ca="1">IF(INDIRECT("G88")="Mercado Libre","-",IF(INDIRECT("N88")="Clásica","4.63%",IF(INDIRECT("N88")="Premium","13.9%","-")))</f>
        <v>13.9%</v>
      </c>
      <c r="Q88" s="50" t="s">
        <v>67</v>
      </c>
      <c r="R88" s="51" t="s">
        <v>68</v>
      </c>
    </row>
    <row r="89" spans="1:18" ht="50.1" customHeight="1" x14ac:dyDescent="0.2">
      <c r="A89" s="47" t="s">
        <v>286</v>
      </c>
      <c r="B89" s="47"/>
      <c r="C89" s="47" t="s">
        <v>143</v>
      </c>
      <c r="D89" s="47" t="s">
        <v>287</v>
      </c>
      <c r="E89" s="47" t="s">
        <v>61</v>
      </c>
      <c r="F89" s="51" t="s">
        <v>145</v>
      </c>
      <c r="G89" s="50" t="s">
        <v>32</v>
      </c>
      <c r="H89" s="49">
        <v>38421.949999999997</v>
      </c>
      <c r="I89" s="49">
        <v>38421.949999999997</v>
      </c>
      <c r="J89" s="50" t="s">
        <v>63</v>
      </c>
      <c r="K89" s="50" t="s">
        <v>64</v>
      </c>
      <c r="L89" s="50" t="s">
        <v>65</v>
      </c>
      <c r="M89" s="50" t="s">
        <v>65</v>
      </c>
      <c r="N89" s="50" t="s">
        <v>66</v>
      </c>
      <c r="O89" s="51" t="str">
        <f ca="1">IF(INDIRECT("G89")="Mercado Shops","-",IF(INDIRECT("N89")="Clásica","15%",IF(INDIRECT("N89")="Premium","19.5%","-")))</f>
        <v>19.5%</v>
      </c>
      <c r="P89" s="51" t="str">
        <f ca="1">IF(INDIRECT("G89")="Mercado Libre","-",IF(INDIRECT("N89")="Clásica","4.63%",IF(INDIRECT("N89")="Premium","13.9%","-")))</f>
        <v>-</v>
      </c>
      <c r="Q89" s="50" t="s">
        <v>78</v>
      </c>
      <c r="R89" s="51" t="s">
        <v>108</v>
      </c>
    </row>
    <row r="90" spans="1:18" ht="50.1" customHeight="1" x14ac:dyDescent="0.2">
      <c r="A90" s="47" t="s">
        <v>286</v>
      </c>
      <c r="B90" s="47" t="s">
        <v>288</v>
      </c>
      <c r="C90" s="48" t="s">
        <v>289</v>
      </c>
      <c r="D90" s="52" t="str">
        <f>"     "&amp;D89</f>
        <v xml:space="preserve">     Bomba Hydro De Agua Engrosadora + Correa De Baño + Regalo</v>
      </c>
      <c r="E90" s="47" t="s">
        <v>290</v>
      </c>
      <c r="F90" s="49">
        <v>0</v>
      </c>
      <c r="G90" s="51" t="str">
        <f>G89&amp;"     "</f>
        <v xml:space="preserve">Mercado Libre     </v>
      </c>
      <c r="H90" s="51">
        <f>H89</f>
        <v>38421.949999999997</v>
      </c>
      <c r="I90" s="51">
        <f>I89</f>
        <v>38421.949999999997</v>
      </c>
      <c r="J90" s="51" t="str">
        <f>J89</f>
        <v>Vincular</v>
      </c>
      <c r="K90" s="51" t="str">
        <f>K89&amp;"     "</f>
        <v xml:space="preserve">$     </v>
      </c>
      <c r="L90" s="51" t="str">
        <f>L89&amp;"     "</f>
        <v xml:space="preserve">Mercado Envíos gratis     </v>
      </c>
      <c r="M90" s="51" t="str">
        <f>M89&amp;"     "</f>
        <v xml:space="preserve">Mercado Envíos gratis     </v>
      </c>
      <c r="N90" s="51" t="str">
        <f>N89&amp;"     "</f>
        <v xml:space="preserve">Premium     </v>
      </c>
      <c r="O90" s="51" t="str">
        <f ca="1">O89</f>
        <v>19.5%</v>
      </c>
      <c r="P90" s="51" t="str">
        <f ca="1">P89</f>
        <v>-</v>
      </c>
      <c r="Q90" s="51" t="str">
        <f>Q89&amp;"     "</f>
        <v xml:space="preserve">Inactiva     </v>
      </c>
      <c r="R90" s="51" t="s">
        <v>108</v>
      </c>
    </row>
    <row r="91" spans="1:18" ht="50.1" customHeight="1" x14ac:dyDescent="0.2">
      <c r="A91" s="47" t="s">
        <v>286</v>
      </c>
      <c r="B91" s="47" t="s">
        <v>291</v>
      </c>
      <c r="C91" s="48" t="s">
        <v>292</v>
      </c>
      <c r="D91" s="52" t="str">
        <f>"     "&amp;D89</f>
        <v xml:space="preserve">     Bomba Hydro De Agua Engrosadora + Correa De Baño + Regalo</v>
      </c>
      <c r="E91" s="47" t="s">
        <v>293</v>
      </c>
      <c r="F91" s="49">
        <v>0</v>
      </c>
      <c r="G91" s="51" t="str">
        <f>G89&amp;"     "</f>
        <v xml:space="preserve">Mercado Libre     </v>
      </c>
      <c r="H91" s="51">
        <f>H89</f>
        <v>38421.949999999997</v>
      </c>
      <c r="I91" s="51">
        <f>I89</f>
        <v>38421.949999999997</v>
      </c>
      <c r="J91" s="51" t="str">
        <f>J89</f>
        <v>Vincular</v>
      </c>
      <c r="K91" s="51" t="str">
        <f>K89&amp;"     "</f>
        <v xml:space="preserve">$     </v>
      </c>
      <c r="L91" s="51" t="str">
        <f>L89&amp;"     "</f>
        <v xml:space="preserve">Mercado Envíos gratis     </v>
      </c>
      <c r="M91" s="51" t="str">
        <f>M89&amp;"     "</f>
        <v xml:space="preserve">Mercado Envíos gratis     </v>
      </c>
      <c r="N91" s="51" t="str">
        <f>N89&amp;"     "</f>
        <v xml:space="preserve">Premium     </v>
      </c>
      <c r="O91" s="51" t="str">
        <f ca="1">O89</f>
        <v>19.5%</v>
      </c>
      <c r="P91" s="51" t="str">
        <f ca="1">P89</f>
        <v>-</v>
      </c>
      <c r="Q91" s="51" t="str">
        <f>Q89&amp;"     "</f>
        <v xml:space="preserve">Inactiva     </v>
      </c>
      <c r="R91" s="51" t="s">
        <v>108</v>
      </c>
    </row>
    <row r="92" spans="1:18" ht="50.1" customHeight="1" x14ac:dyDescent="0.2">
      <c r="A92" s="47" t="s">
        <v>294</v>
      </c>
      <c r="B92" s="47"/>
      <c r="C92" s="47" t="s">
        <v>143</v>
      </c>
      <c r="D92" s="47" t="s">
        <v>295</v>
      </c>
      <c r="E92" s="47" t="s">
        <v>61</v>
      </c>
      <c r="F92" s="51" t="s">
        <v>254</v>
      </c>
      <c r="G92" s="50" t="s">
        <v>62</v>
      </c>
      <c r="H92" s="49">
        <v>16386.580000000002</v>
      </c>
      <c r="I92" s="49">
        <v>16386.580000000002</v>
      </c>
      <c r="J92" s="50" t="s">
        <v>63</v>
      </c>
      <c r="K92" s="50" t="s">
        <v>64</v>
      </c>
      <c r="L92" s="50" t="s">
        <v>65</v>
      </c>
      <c r="M92" s="50" t="s">
        <v>65</v>
      </c>
      <c r="N92" s="50" t="s">
        <v>66</v>
      </c>
      <c r="O92" s="51" t="str">
        <f ca="1">IF(INDIRECT("G92")="Mercado Shops","-",IF(INDIRECT("N92")="Clásica","15%",IF(INDIRECT("N92")="Premium","19.5%","-")))</f>
        <v>19.5%</v>
      </c>
      <c r="P92" s="51" t="str">
        <f ca="1">IF(INDIRECT("G92")="Mercado Libre","-",IF(INDIRECT("N92")="Clásica","4.63%",IF(INDIRECT("N92")="Premium","13.9%","-")))</f>
        <v>13.9%</v>
      </c>
      <c r="Q92" s="50" t="s">
        <v>67</v>
      </c>
      <c r="R92" s="51" t="s">
        <v>296</v>
      </c>
    </row>
    <row r="93" spans="1:18" ht="50.1" customHeight="1" x14ac:dyDescent="0.2">
      <c r="A93" s="47" t="s">
        <v>294</v>
      </c>
      <c r="B93" s="47" t="s">
        <v>297</v>
      </c>
      <c r="C93" s="48" t="s">
        <v>298</v>
      </c>
      <c r="D93" s="52" t="str">
        <f>"     "&amp;D92</f>
        <v xml:space="preserve">     Repuesto De Filtros Pm2.5 Original 20 Pzas Para Cubreboca </v>
      </c>
      <c r="E93" s="47" t="s">
        <v>149</v>
      </c>
      <c r="F93" s="49">
        <v>2</v>
      </c>
      <c r="G93" s="51" t="str">
        <f>G92&amp;"     "</f>
        <v xml:space="preserve">Mercado Libre y Mercado Shops     </v>
      </c>
      <c r="H93" s="51">
        <f>H92</f>
        <v>16386.580000000002</v>
      </c>
      <c r="I93" s="51">
        <f>I92</f>
        <v>16386.580000000002</v>
      </c>
      <c r="J93" s="51" t="str">
        <f>J92</f>
        <v>Vincular</v>
      </c>
      <c r="K93" s="51" t="str">
        <f>K92&amp;"     "</f>
        <v xml:space="preserve">$     </v>
      </c>
      <c r="L93" s="51" t="str">
        <f>L92&amp;"     "</f>
        <v xml:space="preserve">Mercado Envíos gratis     </v>
      </c>
      <c r="M93" s="51" t="str">
        <f>M92&amp;"     "</f>
        <v xml:space="preserve">Mercado Envíos gratis     </v>
      </c>
      <c r="N93" s="51" t="str">
        <f>N92&amp;"     "</f>
        <v xml:space="preserve">Premium     </v>
      </c>
      <c r="O93" s="51" t="str">
        <f ca="1">O92</f>
        <v>19.5%</v>
      </c>
      <c r="P93" s="51" t="str">
        <f ca="1">P92</f>
        <v>13.9%</v>
      </c>
      <c r="Q93" s="51" t="str">
        <f>Q92&amp;"     "</f>
        <v xml:space="preserve">Activa     </v>
      </c>
      <c r="R93" s="51" t="s">
        <v>296</v>
      </c>
    </row>
    <row r="94" spans="1:18" ht="50.1" customHeight="1" x14ac:dyDescent="0.2">
      <c r="A94" s="47" t="s">
        <v>299</v>
      </c>
      <c r="B94" s="47"/>
      <c r="C94" s="48" t="s">
        <v>300</v>
      </c>
      <c r="D94" s="47" t="s">
        <v>301</v>
      </c>
      <c r="E94" s="47" t="s">
        <v>61</v>
      </c>
      <c r="F94" s="49">
        <v>6</v>
      </c>
      <c r="G94" s="50" t="s">
        <v>62</v>
      </c>
      <c r="H94" s="49">
        <v>141983.1</v>
      </c>
      <c r="I94" s="49">
        <v>141983.1</v>
      </c>
      <c r="J94" s="50" t="s">
        <v>63</v>
      </c>
      <c r="K94" s="50" t="s">
        <v>64</v>
      </c>
      <c r="L94" s="50" t="s">
        <v>65</v>
      </c>
      <c r="M94" s="50" t="s">
        <v>65</v>
      </c>
      <c r="N94" s="50" t="s">
        <v>66</v>
      </c>
      <c r="O94" s="51" t="str">
        <f ca="1">IF(INDIRECT("G94")="Mercado Shops","-",IF(INDIRECT("N94")="Clásica","10%",IF(INDIRECT("N94")="Premium","14.5%","-")))</f>
        <v>14.5%</v>
      </c>
      <c r="P94" s="51" t="str">
        <f ca="1">IF(INDIRECT("G94")="Mercado Libre","-",IF(INDIRECT("N94")="Clásica","4.63%",IF(INDIRECT("N94")="Premium","13.9%","-")))</f>
        <v>13.9%</v>
      </c>
      <c r="Q94" s="50" t="s">
        <v>78</v>
      </c>
      <c r="R94" s="51" t="s">
        <v>302</v>
      </c>
    </row>
    <row r="95" spans="1:18" ht="50.1" customHeight="1" x14ac:dyDescent="0.2">
      <c r="A95" s="47" t="s">
        <v>303</v>
      </c>
      <c r="B95" s="47"/>
      <c r="C95" s="48" t="s">
        <v>196</v>
      </c>
      <c r="D95" s="47" t="s">
        <v>304</v>
      </c>
      <c r="E95" s="47" t="s">
        <v>61</v>
      </c>
      <c r="F95" s="49">
        <v>7</v>
      </c>
      <c r="G95" s="50" t="s">
        <v>62</v>
      </c>
      <c r="H95" s="49">
        <v>55979</v>
      </c>
      <c r="I95" s="49">
        <v>55979</v>
      </c>
      <c r="J95" s="50" t="s">
        <v>63</v>
      </c>
      <c r="K95" s="50" t="s">
        <v>64</v>
      </c>
      <c r="L95" s="50" t="s">
        <v>65</v>
      </c>
      <c r="M95" s="50" t="s">
        <v>65</v>
      </c>
      <c r="N95" s="50" t="s">
        <v>66</v>
      </c>
      <c r="O95" s="51" t="str">
        <f ca="1">IF(INDIRECT("G95")="Mercado Shops","-",IF(INDIRECT("N95")="Clásica","10%",IF(INDIRECT("N95")="Premium","14.5%","-")))</f>
        <v>14.5%</v>
      </c>
      <c r="P95" s="51" t="str">
        <f ca="1">IF(INDIRECT("G95")="Mercado Libre","-",IF(INDIRECT("N95")="Clásica","4.63%",IF(INDIRECT("N95")="Premium","13.9%","-")))</f>
        <v>13.9%</v>
      </c>
      <c r="Q95" s="50" t="s">
        <v>78</v>
      </c>
      <c r="R95" s="51" t="s">
        <v>198</v>
      </c>
    </row>
    <row r="96" spans="1:18" ht="50.1" customHeight="1" x14ac:dyDescent="0.2">
      <c r="A96" s="47" t="s">
        <v>305</v>
      </c>
      <c r="B96" s="47"/>
      <c r="C96" s="48" t="s">
        <v>110</v>
      </c>
      <c r="D96" s="47" t="s">
        <v>306</v>
      </c>
      <c r="E96" s="47" t="s">
        <v>61</v>
      </c>
      <c r="F96" s="49">
        <v>0</v>
      </c>
      <c r="G96" s="50" t="s">
        <v>62</v>
      </c>
      <c r="H96" s="49">
        <v>34605.199999999997</v>
      </c>
      <c r="I96" s="49">
        <v>34605.199999999997</v>
      </c>
      <c r="J96" s="50" t="s">
        <v>63</v>
      </c>
      <c r="K96" s="50" t="s">
        <v>64</v>
      </c>
      <c r="L96" s="50" t="s">
        <v>65</v>
      </c>
      <c r="M96" s="50" t="s">
        <v>65</v>
      </c>
      <c r="N96" s="50" t="s">
        <v>66</v>
      </c>
      <c r="O96" s="51" t="str">
        <f ca="1">IF(INDIRECT("G96")="Mercado Shops","-",IF(INDIRECT("N96")="Clásica","12%",IF(INDIRECT("N96")="Premium","16.5%","-")))</f>
        <v>16.5%</v>
      </c>
      <c r="P96" s="51" t="str">
        <f ca="1">IF(INDIRECT("G96")="Mercado Libre","-",IF(INDIRECT("N96")="Clásica","4.63%",IF(INDIRECT("N96")="Premium","13.9%","-")))</f>
        <v>13.9%</v>
      </c>
      <c r="Q96" s="50" t="s">
        <v>78</v>
      </c>
      <c r="R96" s="51" t="s">
        <v>68</v>
      </c>
    </row>
    <row r="97" spans="1:18" ht="50.1" customHeight="1" x14ac:dyDescent="0.2">
      <c r="A97" s="47" t="s">
        <v>307</v>
      </c>
      <c r="B97" s="47"/>
      <c r="C97" s="48" t="s">
        <v>134</v>
      </c>
      <c r="D97" s="47" t="s">
        <v>308</v>
      </c>
      <c r="E97" s="47" t="s">
        <v>61</v>
      </c>
      <c r="F97" s="49">
        <v>1</v>
      </c>
      <c r="G97" s="50" t="s">
        <v>32</v>
      </c>
      <c r="H97" s="49">
        <v>42238.7</v>
      </c>
      <c r="I97" s="49">
        <v>42238.7</v>
      </c>
      <c r="J97" s="50" t="s">
        <v>63</v>
      </c>
      <c r="K97" s="50" t="s">
        <v>64</v>
      </c>
      <c r="L97" s="50" t="s">
        <v>65</v>
      </c>
      <c r="M97" s="50" t="s">
        <v>65</v>
      </c>
      <c r="N97" s="50" t="s">
        <v>66</v>
      </c>
      <c r="O97" s="51" t="str">
        <f ca="1">IF(INDIRECT("G97")="Mercado Shops","-",IF(INDIRECT("N97")="Clásica","10%",IF(INDIRECT("N97")="Premium","14.5%","-")))</f>
        <v>14.5%</v>
      </c>
      <c r="P97" s="51" t="str">
        <f ca="1">IF(INDIRECT("G97")="Mercado Libre","-",IF(INDIRECT("N97")="Clásica","4.63%",IF(INDIRECT("N97")="Premium","13.9%","-")))</f>
        <v>-</v>
      </c>
      <c r="Q97" s="50" t="s">
        <v>78</v>
      </c>
      <c r="R97" s="51" t="s">
        <v>74</v>
      </c>
    </row>
    <row r="98" spans="1:18" ht="50.1" customHeight="1" x14ac:dyDescent="0.2">
      <c r="A98" s="47" t="s">
        <v>309</v>
      </c>
      <c r="B98" s="47"/>
      <c r="C98" s="48" t="s">
        <v>134</v>
      </c>
      <c r="D98" s="47" t="s">
        <v>310</v>
      </c>
      <c r="E98" s="47" t="s">
        <v>61</v>
      </c>
      <c r="F98" s="49">
        <v>0</v>
      </c>
      <c r="G98" s="50" t="s">
        <v>62</v>
      </c>
      <c r="H98" s="49">
        <v>42238.7</v>
      </c>
      <c r="I98" s="49">
        <v>42238.7</v>
      </c>
      <c r="J98" s="50" t="s">
        <v>63</v>
      </c>
      <c r="K98" s="50" t="s">
        <v>64</v>
      </c>
      <c r="L98" s="50" t="s">
        <v>65</v>
      </c>
      <c r="M98" s="50" t="s">
        <v>65</v>
      </c>
      <c r="N98" s="50" t="s">
        <v>66</v>
      </c>
      <c r="O98" s="51" t="str">
        <f ca="1">IF(INDIRECT("G98")="Mercado Shops","-",IF(INDIRECT("N98")="Clásica","10%",IF(INDIRECT("N98")="Premium","14.5%","-")))</f>
        <v>14.5%</v>
      </c>
      <c r="P98" s="51" t="str">
        <f ca="1">IF(INDIRECT("G98")="Mercado Libre","-",IF(INDIRECT("N98")="Clásica","4.63%",IF(INDIRECT("N98")="Premium","13.9%","-")))</f>
        <v>13.9%</v>
      </c>
      <c r="Q98" s="50" t="s">
        <v>78</v>
      </c>
      <c r="R98" s="51" t="s">
        <v>74</v>
      </c>
    </row>
    <row r="99" spans="1:18" ht="50.1" customHeight="1" x14ac:dyDescent="0.2">
      <c r="A99" s="47" t="s">
        <v>311</v>
      </c>
      <c r="B99" s="47"/>
      <c r="C99" s="48" t="s">
        <v>134</v>
      </c>
      <c r="D99" s="47" t="s">
        <v>312</v>
      </c>
      <c r="E99" s="47" t="s">
        <v>61</v>
      </c>
      <c r="F99" s="49">
        <v>4</v>
      </c>
      <c r="G99" s="50" t="s">
        <v>62</v>
      </c>
      <c r="H99" s="49">
        <v>43256.5</v>
      </c>
      <c r="I99" s="49">
        <v>43256.5</v>
      </c>
      <c r="J99" s="50" t="s">
        <v>63</v>
      </c>
      <c r="K99" s="50" t="s">
        <v>64</v>
      </c>
      <c r="L99" s="50" t="s">
        <v>65</v>
      </c>
      <c r="M99" s="50" t="s">
        <v>65</v>
      </c>
      <c r="N99" s="50" t="s">
        <v>66</v>
      </c>
      <c r="O99" s="51" t="str">
        <f ca="1">IF(INDIRECT("G99")="Mercado Shops","-",IF(INDIRECT("N99")="Clásica","10%",IF(INDIRECT("N99")="Premium","14.5%","-")))</f>
        <v>14.5%</v>
      </c>
      <c r="P99" s="51" t="str">
        <f ca="1">IF(INDIRECT("G99")="Mercado Libre","-",IF(INDIRECT("N99")="Clásica","4.63%",IF(INDIRECT("N99")="Premium","13.9%","-")))</f>
        <v>13.9%</v>
      </c>
      <c r="Q99" s="50" t="s">
        <v>78</v>
      </c>
      <c r="R99" s="51" t="s">
        <v>74</v>
      </c>
    </row>
    <row r="100" spans="1:18" ht="50.1" customHeight="1" x14ac:dyDescent="0.2">
      <c r="A100" s="47" t="s">
        <v>313</v>
      </c>
      <c r="B100" s="47"/>
      <c r="C100" s="48" t="s">
        <v>134</v>
      </c>
      <c r="D100" s="47" t="s">
        <v>314</v>
      </c>
      <c r="E100" s="47" t="s">
        <v>61</v>
      </c>
      <c r="F100" s="49">
        <v>4</v>
      </c>
      <c r="G100" s="50" t="s">
        <v>32</v>
      </c>
      <c r="H100" s="49">
        <v>43256.5</v>
      </c>
      <c r="I100" s="49">
        <v>43256.5</v>
      </c>
      <c r="J100" s="50" t="s">
        <v>63</v>
      </c>
      <c r="K100" s="50" t="s">
        <v>64</v>
      </c>
      <c r="L100" s="50" t="s">
        <v>65</v>
      </c>
      <c r="M100" s="50" t="s">
        <v>65</v>
      </c>
      <c r="N100" s="50" t="s">
        <v>66</v>
      </c>
      <c r="O100" s="51" t="str">
        <f ca="1">IF(INDIRECT("G100")="Mercado Shops","-",IF(INDIRECT("N100")="Clásica","10%",IF(INDIRECT("N100")="Premium","14.5%","-")))</f>
        <v>14.5%</v>
      </c>
      <c r="P100" s="51" t="str">
        <f ca="1">IF(INDIRECT("G100")="Mercado Libre","-",IF(INDIRECT("N100")="Clásica","4.63%",IF(INDIRECT("N100")="Premium","13.9%","-")))</f>
        <v>-</v>
      </c>
      <c r="Q100" s="50" t="s">
        <v>78</v>
      </c>
      <c r="R100" s="51" t="s">
        <v>74</v>
      </c>
    </row>
    <row r="101" spans="1:18" ht="50.1" customHeight="1" x14ac:dyDescent="0.2">
      <c r="A101" s="47" t="s">
        <v>315</v>
      </c>
      <c r="B101" s="47"/>
      <c r="C101" s="48" t="s">
        <v>134</v>
      </c>
      <c r="D101" s="47" t="s">
        <v>316</v>
      </c>
      <c r="E101" s="47" t="s">
        <v>61</v>
      </c>
      <c r="F101" s="49">
        <v>2</v>
      </c>
      <c r="G101" s="50" t="s">
        <v>34</v>
      </c>
      <c r="H101" s="49">
        <v>1449</v>
      </c>
      <c r="I101" s="49">
        <v>1449</v>
      </c>
      <c r="J101" s="50" t="s">
        <v>63</v>
      </c>
      <c r="K101" s="50" t="s">
        <v>64</v>
      </c>
      <c r="L101" s="50" t="s">
        <v>65</v>
      </c>
      <c r="M101" s="50" t="s">
        <v>65</v>
      </c>
      <c r="N101" s="50" t="s">
        <v>66</v>
      </c>
      <c r="O101" s="51" t="str">
        <f ca="1">IF(INDIRECT("G101")="Mercado Shops","-",IF(INDIRECT("N101")="Clásica","10%",IF(INDIRECT("N101")="Premium","14.5%","-")))</f>
        <v>-</v>
      </c>
      <c r="P101" s="51" t="str">
        <f ca="1">IF(INDIRECT("G101")="Mercado Libre","-",IF(INDIRECT("N101")="Clásica","4.63%",IF(INDIRECT("N101")="Premium","13.9%","-")))</f>
        <v>13.9%</v>
      </c>
      <c r="Q101" s="50" t="s">
        <v>78</v>
      </c>
      <c r="R101" s="51" t="s">
        <v>74</v>
      </c>
    </row>
    <row r="102" spans="1:18" ht="50.1" customHeight="1" x14ac:dyDescent="0.2">
      <c r="A102" s="47" t="s">
        <v>317</v>
      </c>
      <c r="B102" s="47"/>
      <c r="C102" s="48" t="s">
        <v>134</v>
      </c>
      <c r="D102" s="48" t="s">
        <v>318</v>
      </c>
      <c r="E102" s="47" t="s">
        <v>61</v>
      </c>
      <c r="F102" s="49">
        <v>2</v>
      </c>
      <c r="G102" s="50" t="s">
        <v>34</v>
      </c>
      <c r="H102" s="49">
        <v>849</v>
      </c>
      <c r="I102" s="49">
        <v>849</v>
      </c>
      <c r="J102" s="50" t="s">
        <v>63</v>
      </c>
      <c r="K102" s="50" t="s">
        <v>64</v>
      </c>
      <c r="L102" s="50" t="s">
        <v>65</v>
      </c>
      <c r="M102" s="50" t="s">
        <v>65</v>
      </c>
      <c r="N102" s="50" t="s">
        <v>66</v>
      </c>
      <c r="O102" s="51" t="str">
        <f ca="1">IF(INDIRECT("G102")="Mercado Shops","-",IF(INDIRECT("N102")="Clásica","10%",IF(INDIRECT("N102")="Premium","14.5%","-")))</f>
        <v>-</v>
      </c>
      <c r="P102" s="51" t="str">
        <f ca="1">IF(INDIRECT("G102")="Mercado Libre","-",IF(INDIRECT("N102")="Clásica","4.63%",IF(INDIRECT("N102")="Premium","13.9%","-")))</f>
        <v>13.9%</v>
      </c>
      <c r="Q102" s="50" t="s">
        <v>78</v>
      </c>
      <c r="R102" s="51" t="s">
        <v>74</v>
      </c>
    </row>
    <row r="103" spans="1:18" ht="50.1" customHeight="1" x14ac:dyDescent="0.2">
      <c r="A103" s="47" t="s">
        <v>319</v>
      </c>
      <c r="B103" s="47"/>
      <c r="C103" s="48" t="s">
        <v>320</v>
      </c>
      <c r="D103" s="48" t="s">
        <v>321</v>
      </c>
      <c r="E103" s="47" t="s">
        <v>61</v>
      </c>
      <c r="F103" s="49">
        <v>2</v>
      </c>
      <c r="G103" s="50" t="s">
        <v>62</v>
      </c>
      <c r="H103" s="49">
        <v>51144.45</v>
      </c>
      <c r="I103" s="49">
        <v>51144.45</v>
      </c>
      <c r="J103" s="50" t="s">
        <v>63</v>
      </c>
      <c r="K103" s="50" t="s">
        <v>64</v>
      </c>
      <c r="L103" s="50" t="s">
        <v>65</v>
      </c>
      <c r="M103" s="50" t="s">
        <v>65</v>
      </c>
      <c r="N103" s="50" t="s">
        <v>66</v>
      </c>
      <c r="O103" s="51" t="str">
        <f ca="1">IF(INDIRECT("G103")="Mercado Shops","-",IF(INDIRECT("N103")="Clásica","10%",IF(INDIRECT("N103")="Premium","14.5%","-")))</f>
        <v>14.5%</v>
      </c>
      <c r="P103" s="51" t="str">
        <f ca="1">IF(INDIRECT("G103")="Mercado Libre","-",IF(INDIRECT("N103")="Clásica","4.63%",IF(INDIRECT("N103")="Premium","13.9%","-")))</f>
        <v>13.9%</v>
      </c>
      <c r="Q103" s="50" t="s">
        <v>78</v>
      </c>
      <c r="R103" s="51" t="s">
        <v>275</v>
      </c>
    </row>
    <row r="104" spans="1:18" ht="50.1" customHeight="1" x14ac:dyDescent="0.2">
      <c r="A104" s="47" t="s">
        <v>322</v>
      </c>
      <c r="B104" s="47"/>
      <c r="C104" s="48" t="s">
        <v>134</v>
      </c>
      <c r="D104" s="47" t="s">
        <v>323</v>
      </c>
      <c r="E104" s="47" t="s">
        <v>61</v>
      </c>
      <c r="F104" s="49">
        <v>1</v>
      </c>
      <c r="G104" s="50" t="s">
        <v>62</v>
      </c>
      <c r="H104" s="49">
        <v>47327.7</v>
      </c>
      <c r="I104" s="49">
        <v>47327.7</v>
      </c>
      <c r="J104" s="50" t="s">
        <v>63</v>
      </c>
      <c r="K104" s="50" t="s">
        <v>64</v>
      </c>
      <c r="L104" s="50" t="s">
        <v>65</v>
      </c>
      <c r="M104" s="50" t="s">
        <v>65</v>
      </c>
      <c r="N104" s="50" t="s">
        <v>66</v>
      </c>
      <c r="O104" s="51" t="str">
        <f ca="1">IF(INDIRECT("G104")="Mercado Shops","-",IF(INDIRECT("N104")="Clásica","10%",IF(INDIRECT("N104")="Premium","14.5%","-")))</f>
        <v>14.5%</v>
      </c>
      <c r="P104" s="51" t="str">
        <f ca="1">IF(INDIRECT("G104")="Mercado Libre","-",IF(INDIRECT("N104")="Clásica","4.63%",IF(INDIRECT("N104")="Premium","13.9%","-")))</f>
        <v>13.9%</v>
      </c>
      <c r="Q104" s="50" t="s">
        <v>78</v>
      </c>
      <c r="R104" s="51" t="s">
        <v>74</v>
      </c>
    </row>
    <row r="105" spans="1:18" ht="50.1" customHeight="1" x14ac:dyDescent="0.2">
      <c r="A105" s="47" t="s">
        <v>324</v>
      </c>
      <c r="B105" s="47"/>
      <c r="C105" s="48" t="s">
        <v>134</v>
      </c>
      <c r="D105" s="47" t="s">
        <v>325</v>
      </c>
      <c r="E105" s="47" t="s">
        <v>61</v>
      </c>
      <c r="F105" s="49">
        <v>1</v>
      </c>
      <c r="G105" s="50" t="s">
        <v>62</v>
      </c>
      <c r="H105" s="49">
        <v>41475.35</v>
      </c>
      <c r="I105" s="49">
        <v>41475.35</v>
      </c>
      <c r="J105" s="50" t="s">
        <v>63</v>
      </c>
      <c r="K105" s="50" t="s">
        <v>64</v>
      </c>
      <c r="L105" s="50" t="s">
        <v>65</v>
      </c>
      <c r="M105" s="50" t="s">
        <v>65</v>
      </c>
      <c r="N105" s="50" t="s">
        <v>66</v>
      </c>
      <c r="O105" s="51" t="str">
        <f ca="1">IF(INDIRECT("G105")="Mercado Shops","-",IF(INDIRECT("N105")="Clásica","12%",IF(INDIRECT("N105")="Premium","16.5%","-")))</f>
        <v>16.5%</v>
      </c>
      <c r="P105" s="51" t="str">
        <f ca="1">IF(INDIRECT("G105")="Mercado Libre","-",IF(INDIRECT("N105")="Clásica","4.63%",IF(INDIRECT("N105")="Premium","13.9%","-")))</f>
        <v>13.9%</v>
      </c>
      <c r="Q105" s="50" t="s">
        <v>78</v>
      </c>
      <c r="R105" s="51" t="s">
        <v>326</v>
      </c>
    </row>
    <row r="106" spans="1:18" ht="50.1" customHeight="1" x14ac:dyDescent="0.2">
      <c r="A106" s="47" t="s">
        <v>327</v>
      </c>
      <c r="B106" s="47"/>
      <c r="C106" s="48" t="s">
        <v>328</v>
      </c>
      <c r="D106" s="47" t="s">
        <v>329</v>
      </c>
      <c r="E106" s="47" t="s">
        <v>61</v>
      </c>
      <c r="F106" s="49">
        <v>1</v>
      </c>
      <c r="G106" s="50" t="s">
        <v>32</v>
      </c>
      <c r="H106" s="49">
        <v>25343.22</v>
      </c>
      <c r="I106" s="49">
        <v>25343.22</v>
      </c>
      <c r="J106" s="50" t="s">
        <v>63</v>
      </c>
      <c r="K106" s="50" t="s">
        <v>64</v>
      </c>
      <c r="L106" s="50" t="s">
        <v>65</v>
      </c>
      <c r="M106" s="50" t="s">
        <v>65</v>
      </c>
      <c r="N106" s="50" t="s">
        <v>66</v>
      </c>
      <c r="O106" s="51" t="str">
        <f ca="1">IF(INDIRECT("G106")="Mercado Shops","-",IF(INDIRECT("N106")="Clásica","10%",IF(INDIRECT("N106")="Premium","14.5%","-")))</f>
        <v>14.5%</v>
      </c>
      <c r="P106" s="51" t="str">
        <f ca="1">IF(INDIRECT("G106")="Mercado Libre","-",IF(INDIRECT("N106")="Clásica","4.63%",IF(INDIRECT("N106")="Premium","13.9%","-")))</f>
        <v>-</v>
      </c>
      <c r="Q106" s="50" t="s">
        <v>78</v>
      </c>
      <c r="R106" s="51" t="s">
        <v>125</v>
      </c>
    </row>
    <row r="107" spans="1:18" ht="50.1" customHeight="1" x14ac:dyDescent="0.2">
      <c r="A107" s="47" t="s">
        <v>330</v>
      </c>
      <c r="B107" s="47"/>
      <c r="C107" s="48" t="s">
        <v>331</v>
      </c>
      <c r="D107" s="47" t="s">
        <v>332</v>
      </c>
      <c r="E107" s="47" t="s">
        <v>61</v>
      </c>
      <c r="F107" s="49">
        <v>8</v>
      </c>
      <c r="G107" s="50" t="s">
        <v>62</v>
      </c>
      <c r="H107" s="49">
        <v>23320.34</v>
      </c>
      <c r="I107" s="49">
        <v>23320.34</v>
      </c>
      <c r="J107" s="50" t="s">
        <v>63</v>
      </c>
      <c r="K107" s="50" t="s">
        <v>64</v>
      </c>
      <c r="L107" s="50" t="s">
        <v>65</v>
      </c>
      <c r="M107" s="50" t="s">
        <v>115</v>
      </c>
      <c r="N107" s="50" t="s">
        <v>66</v>
      </c>
      <c r="O107" s="51" t="str">
        <f ca="1">IF(INDIRECT("G107")="Mercado Shops","-",IF(INDIRECT("N107")="Clásica","10%",IF(INDIRECT("N107")="Premium","14.5%","-")))</f>
        <v>14.5%</v>
      </c>
      <c r="P107" s="51" t="str">
        <f ca="1">IF(INDIRECT("G107")="Mercado Libre","-",IF(INDIRECT("N107")="Clásica","4.63%",IF(INDIRECT("N107")="Premium","13.9%","-")))</f>
        <v>13.9%</v>
      </c>
      <c r="Q107" s="50" t="s">
        <v>67</v>
      </c>
      <c r="R107" s="51" t="s">
        <v>333</v>
      </c>
    </row>
    <row r="108" spans="1:18" ht="50.1" customHeight="1" x14ac:dyDescent="0.2">
      <c r="A108" s="47" t="s">
        <v>334</v>
      </c>
      <c r="B108" s="47"/>
      <c r="C108" s="48" t="s">
        <v>335</v>
      </c>
      <c r="D108" s="47" t="s">
        <v>336</v>
      </c>
      <c r="E108" s="47" t="s">
        <v>61</v>
      </c>
      <c r="F108" s="49">
        <v>3</v>
      </c>
      <c r="G108" s="50" t="s">
        <v>62</v>
      </c>
      <c r="H108" s="49">
        <v>158630236.80000001</v>
      </c>
      <c r="I108" s="49">
        <v>158630236.80000001</v>
      </c>
      <c r="J108" s="50" t="s">
        <v>63</v>
      </c>
      <c r="K108" s="50" t="s">
        <v>64</v>
      </c>
      <c r="L108" s="50" t="s">
        <v>65</v>
      </c>
      <c r="M108" s="50" t="s">
        <v>65</v>
      </c>
      <c r="N108" s="50" t="s">
        <v>66</v>
      </c>
      <c r="O108" s="51" t="str">
        <f ca="1">IF(INDIRECT("G108")="Mercado Shops","-",IF(INDIRECT("N108")="Clásica","10%",IF(INDIRECT("N108")="Premium","14.5%","-")))</f>
        <v>14.5%</v>
      </c>
      <c r="P108" s="51" t="str">
        <f ca="1">IF(INDIRECT("G108")="Mercado Libre","-",IF(INDIRECT("N108")="Clásica","4.63%",IF(INDIRECT("N108")="Premium","13.9%","-")))</f>
        <v>13.9%</v>
      </c>
      <c r="Q108" s="50" t="s">
        <v>67</v>
      </c>
      <c r="R108" s="51" t="s">
        <v>74</v>
      </c>
    </row>
    <row r="109" spans="1:18" ht="50.1" customHeight="1" x14ac:dyDescent="0.2">
      <c r="A109" s="47" t="s">
        <v>337</v>
      </c>
      <c r="B109" s="47"/>
      <c r="C109" s="48" t="s">
        <v>335</v>
      </c>
      <c r="D109" s="47" t="s">
        <v>338</v>
      </c>
      <c r="E109" s="47" t="s">
        <v>61</v>
      </c>
      <c r="F109" s="49">
        <v>5</v>
      </c>
      <c r="G109" s="50" t="s">
        <v>62</v>
      </c>
      <c r="H109" s="49">
        <v>165191382.72</v>
      </c>
      <c r="I109" s="49">
        <v>165191382.72</v>
      </c>
      <c r="J109" s="50" t="s">
        <v>63</v>
      </c>
      <c r="K109" s="50" t="s">
        <v>64</v>
      </c>
      <c r="L109" s="50" t="s">
        <v>65</v>
      </c>
      <c r="M109" s="50" t="s">
        <v>65</v>
      </c>
      <c r="N109" s="50" t="s">
        <v>66</v>
      </c>
      <c r="O109" s="51" t="str">
        <f ca="1">IF(INDIRECT("G109")="Mercado Shops","-",IF(INDIRECT("N109")="Clásica","10%",IF(INDIRECT("N109")="Premium","14.5%","-")))</f>
        <v>14.5%</v>
      </c>
      <c r="P109" s="51" t="str">
        <f ca="1">IF(INDIRECT("G109")="Mercado Libre","-",IF(INDIRECT("N109")="Clásica","4.63%",IF(INDIRECT("N109")="Premium","13.9%","-")))</f>
        <v>13.9%</v>
      </c>
      <c r="Q109" s="50" t="s">
        <v>67</v>
      </c>
      <c r="R109" s="51" t="s">
        <v>74</v>
      </c>
    </row>
    <row r="110" spans="1:18" ht="50.1" customHeight="1" x14ac:dyDescent="0.2">
      <c r="A110" s="47" t="s">
        <v>339</v>
      </c>
      <c r="B110" s="47"/>
      <c r="C110" s="47" t="s">
        <v>143</v>
      </c>
      <c r="D110" s="47" t="s">
        <v>340</v>
      </c>
      <c r="E110" s="47" t="s">
        <v>61</v>
      </c>
      <c r="F110" s="51" t="s">
        <v>254</v>
      </c>
      <c r="G110" s="50" t="s">
        <v>62</v>
      </c>
      <c r="H110" s="49">
        <v>33994.519999999997</v>
      </c>
      <c r="I110" s="49">
        <v>33994.519999999997</v>
      </c>
      <c r="J110" s="50" t="s">
        <v>63</v>
      </c>
      <c r="K110" s="50" t="s">
        <v>64</v>
      </c>
      <c r="L110" s="50" t="s">
        <v>65</v>
      </c>
      <c r="M110" s="50" t="s">
        <v>115</v>
      </c>
      <c r="N110" s="50" t="s">
        <v>66</v>
      </c>
      <c r="O110" s="51" t="str">
        <f ca="1">IF(INDIRECT("G110")="Mercado Shops","-",IF(INDIRECT("N110")="Clásica","15%",IF(INDIRECT("N110")="Premium","19.5%","-")))</f>
        <v>19.5%</v>
      </c>
      <c r="P110" s="51" t="str">
        <f ca="1">IF(INDIRECT("G110")="Mercado Libre","-",IF(INDIRECT("N110")="Clásica","4.63%",IF(INDIRECT("N110")="Premium","13.9%","-")))</f>
        <v>13.9%</v>
      </c>
      <c r="Q110" s="50" t="s">
        <v>67</v>
      </c>
      <c r="R110" s="51" t="s">
        <v>341</v>
      </c>
    </row>
    <row r="111" spans="1:18" ht="50.1" customHeight="1" x14ac:dyDescent="0.2">
      <c r="A111" s="47" t="s">
        <v>339</v>
      </c>
      <c r="B111" s="47" t="s">
        <v>342</v>
      </c>
      <c r="C111" s="48" t="s">
        <v>343</v>
      </c>
      <c r="D111" s="52" t="str">
        <f>"     "&amp;D110</f>
        <v xml:space="preserve">     Luces Led Rayos De Bicicleta Ciclismo 32 Figuras Contra Agua</v>
      </c>
      <c r="E111" s="47" t="s">
        <v>344</v>
      </c>
      <c r="F111" s="49">
        <v>2</v>
      </c>
      <c r="G111" s="51" t="str">
        <f>G110&amp;"     "</f>
        <v xml:space="preserve">Mercado Libre y Mercado Shops     </v>
      </c>
      <c r="H111" s="51">
        <f>H110</f>
        <v>33994.519999999997</v>
      </c>
      <c r="I111" s="51">
        <f>I110</f>
        <v>33994.519999999997</v>
      </c>
      <c r="J111" s="51" t="str">
        <f>J110</f>
        <v>Vincular</v>
      </c>
      <c r="K111" s="51" t="str">
        <f>K110&amp;"     "</f>
        <v xml:space="preserve">$     </v>
      </c>
      <c r="L111" s="51" t="str">
        <f>L110&amp;"     "</f>
        <v xml:space="preserve">Mercado Envíos gratis     </v>
      </c>
      <c r="M111" s="51" t="str">
        <f>M110&amp;"     "</f>
        <v xml:space="preserve">Mercado Envíos a cargo del comprador     </v>
      </c>
      <c r="N111" s="51" t="str">
        <f>N110&amp;"     "</f>
        <v xml:space="preserve">Premium     </v>
      </c>
      <c r="O111" s="51" t="str">
        <f ca="1">O110</f>
        <v>19.5%</v>
      </c>
      <c r="P111" s="51" t="str">
        <f ca="1">P110</f>
        <v>13.9%</v>
      </c>
      <c r="Q111" s="51" t="str">
        <f>Q110&amp;"     "</f>
        <v xml:space="preserve">Activa     </v>
      </c>
      <c r="R111" s="51" t="s">
        <v>341</v>
      </c>
    </row>
    <row r="112" spans="1:18" ht="50.1" customHeight="1" x14ac:dyDescent="0.2">
      <c r="A112" s="47" t="s">
        <v>345</v>
      </c>
      <c r="B112" s="47"/>
      <c r="C112" s="48" t="s">
        <v>346</v>
      </c>
      <c r="D112" s="47" t="s">
        <v>347</v>
      </c>
      <c r="E112" s="47" t="s">
        <v>61</v>
      </c>
      <c r="F112" s="49">
        <v>2</v>
      </c>
      <c r="G112" s="50" t="s">
        <v>32</v>
      </c>
      <c r="H112" s="49">
        <v>82441.8</v>
      </c>
      <c r="I112" s="49">
        <v>82441.8</v>
      </c>
      <c r="J112" s="50" t="s">
        <v>63</v>
      </c>
      <c r="K112" s="50" t="s">
        <v>64</v>
      </c>
      <c r="L112" s="50" t="s">
        <v>65</v>
      </c>
      <c r="M112" s="51" t="s">
        <v>348</v>
      </c>
      <c r="N112" s="50" t="s">
        <v>66</v>
      </c>
      <c r="O112" s="51" t="str">
        <f ca="1">IF(INDIRECT("G112")="Mercado Shops","-",IF(INDIRECT("N112")="Clásica","15%",IF(INDIRECT("N112")="Premium","19.5%","-")))</f>
        <v>19.5%</v>
      </c>
      <c r="P112" s="51" t="str">
        <f ca="1">IF(INDIRECT("G112")="Mercado Libre","-",IF(INDIRECT("N112")="Clásica","4.63%",IF(INDIRECT("N112")="Premium","13.9%","-")))</f>
        <v>-</v>
      </c>
      <c r="Q112" s="50" t="s">
        <v>78</v>
      </c>
      <c r="R112" s="51" t="s">
        <v>108</v>
      </c>
    </row>
    <row r="113" spans="1:18" ht="50.1" customHeight="1" x14ac:dyDescent="0.2">
      <c r="A113" s="47" t="s">
        <v>349</v>
      </c>
      <c r="B113" s="47"/>
      <c r="C113" s="48" t="s">
        <v>350</v>
      </c>
      <c r="D113" s="47" t="s">
        <v>351</v>
      </c>
      <c r="E113" s="47" t="s">
        <v>61</v>
      </c>
      <c r="F113" s="49">
        <v>3</v>
      </c>
      <c r="G113" s="50" t="s">
        <v>62</v>
      </c>
      <c r="H113" s="49">
        <v>13282.29</v>
      </c>
      <c r="I113" s="49">
        <v>13282.29</v>
      </c>
      <c r="J113" s="50" t="s">
        <v>63</v>
      </c>
      <c r="K113" s="50" t="s">
        <v>64</v>
      </c>
      <c r="L113" s="50" t="s">
        <v>65</v>
      </c>
      <c r="M113" s="50" t="s">
        <v>115</v>
      </c>
      <c r="N113" s="50" t="s">
        <v>66</v>
      </c>
      <c r="O113" s="51" t="str">
        <f ca="1">IF(INDIRECT("G113")="Mercado Shops","-",IF(INDIRECT("N113")="Clásica","12%",IF(INDIRECT("N113")="Premium","16.5%","-")))</f>
        <v>16.5%</v>
      </c>
      <c r="P113" s="51" t="str">
        <f ca="1">IF(INDIRECT("G113")="Mercado Libre","-",IF(INDIRECT("N113")="Clásica","4.63%",IF(INDIRECT("N113")="Premium","13.9%","-")))</f>
        <v>13.9%</v>
      </c>
      <c r="Q113" s="50" t="s">
        <v>67</v>
      </c>
      <c r="R113" s="51" t="s">
        <v>352</v>
      </c>
    </row>
    <row r="114" spans="1:18" ht="50.1" customHeight="1" x14ac:dyDescent="0.2">
      <c r="A114" s="47" t="s">
        <v>353</v>
      </c>
      <c r="B114" s="47"/>
      <c r="C114" s="48" t="s">
        <v>354</v>
      </c>
      <c r="D114" s="47" t="s">
        <v>355</v>
      </c>
      <c r="E114" s="47" t="s">
        <v>61</v>
      </c>
      <c r="F114" s="49">
        <v>3</v>
      </c>
      <c r="G114" s="50" t="s">
        <v>62</v>
      </c>
      <c r="H114" s="49">
        <v>50381.1</v>
      </c>
      <c r="I114" s="49">
        <v>50381.1</v>
      </c>
      <c r="J114" s="50" t="s">
        <v>63</v>
      </c>
      <c r="K114" s="50" t="s">
        <v>64</v>
      </c>
      <c r="L114" s="50" t="s">
        <v>65</v>
      </c>
      <c r="M114" s="50" t="s">
        <v>65</v>
      </c>
      <c r="N114" s="50" t="s">
        <v>66</v>
      </c>
      <c r="O114" s="51" t="str">
        <f ca="1">IF(INDIRECT("G114")="Mercado Shops","-",IF(INDIRECT("N114")="Clásica","12%",IF(INDIRECT("N114")="Premium","16.5%","-")))</f>
        <v>16.5%</v>
      </c>
      <c r="P114" s="51" t="str">
        <f ca="1">IF(INDIRECT("G114")="Mercado Libre","-",IF(INDIRECT("N114")="Clásica","4.63%",IF(INDIRECT("N114")="Premium","13.9%","-")))</f>
        <v>13.9%</v>
      </c>
      <c r="Q114" s="50" t="s">
        <v>67</v>
      </c>
      <c r="R114" s="51" t="s">
        <v>326</v>
      </c>
    </row>
    <row r="115" spans="1:18" ht="50.1" customHeight="1" x14ac:dyDescent="0.2">
      <c r="A115" s="47" t="s">
        <v>356</v>
      </c>
      <c r="B115" s="47"/>
      <c r="C115" s="48" t="s">
        <v>357</v>
      </c>
      <c r="D115" s="47" t="s">
        <v>358</v>
      </c>
      <c r="E115" s="47" t="s">
        <v>61</v>
      </c>
      <c r="F115" s="49">
        <v>0</v>
      </c>
      <c r="G115" s="50" t="s">
        <v>62</v>
      </c>
      <c r="H115" s="49">
        <v>3307.85</v>
      </c>
      <c r="I115" s="49">
        <v>3307.85</v>
      </c>
      <c r="J115" s="50" t="s">
        <v>63</v>
      </c>
      <c r="K115" s="50" t="s">
        <v>64</v>
      </c>
      <c r="L115" s="50" t="s">
        <v>65</v>
      </c>
      <c r="M115" s="50" t="s">
        <v>115</v>
      </c>
      <c r="N115" s="50" t="s">
        <v>66</v>
      </c>
      <c r="O115" s="51" t="str">
        <f ca="1">IF(INDIRECT("G115")="Mercado Shops","-",IF(INDIRECT("N115")="Clásica","12%",IF(INDIRECT("N115")="Premium","16.5%","-")))</f>
        <v>16.5%</v>
      </c>
      <c r="P115" s="51" t="str">
        <f ca="1">IF(INDIRECT("G115")="Mercado Libre","-",IF(INDIRECT("N115")="Clásica","4.63%",IF(INDIRECT("N115")="Premium","13.9%","-")))</f>
        <v>13.9%</v>
      </c>
      <c r="Q115" s="50" t="s">
        <v>78</v>
      </c>
      <c r="R115" s="51" t="s">
        <v>359</v>
      </c>
    </row>
    <row r="116" spans="1:18" ht="50.1" customHeight="1" x14ac:dyDescent="0.2">
      <c r="A116" s="47" t="s">
        <v>360</v>
      </c>
      <c r="B116" s="47"/>
      <c r="C116" s="47" t="s">
        <v>143</v>
      </c>
      <c r="D116" s="47" t="s">
        <v>361</v>
      </c>
      <c r="E116" s="47" t="s">
        <v>61</v>
      </c>
      <c r="F116" s="51" t="s">
        <v>362</v>
      </c>
      <c r="G116" s="50" t="s">
        <v>32</v>
      </c>
      <c r="H116" s="49">
        <v>71195.11</v>
      </c>
      <c r="I116" s="49">
        <v>71195.11</v>
      </c>
      <c r="J116" s="50" t="s">
        <v>63</v>
      </c>
      <c r="K116" s="50" t="s">
        <v>64</v>
      </c>
      <c r="L116" s="50" t="s">
        <v>65</v>
      </c>
      <c r="M116" s="50" t="s">
        <v>65</v>
      </c>
      <c r="N116" s="50" t="s">
        <v>66</v>
      </c>
      <c r="O116" s="51" t="str">
        <f ca="1">IF(INDIRECT("G116")="Mercado Shops","-",IF(INDIRECT("N116")="Clásica","15%",IF(INDIRECT("N116")="Premium","19.5%","-")))</f>
        <v>19.5%</v>
      </c>
      <c r="P116" s="51" t="str">
        <f ca="1">IF(INDIRECT("G116")="Mercado Libre","-",IF(INDIRECT("N116")="Clásica","4.63%",IF(INDIRECT("N116")="Premium","13.9%","-")))</f>
        <v>-</v>
      </c>
      <c r="Q116" s="50" t="s">
        <v>67</v>
      </c>
      <c r="R116" s="51" t="s">
        <v>341</v>
      </c>
    </row>
    <row r="117" spans="1:18" ht="50.1" customHeight="1" x14ac:dyDescent="0.2">
      <c r="A117" s="47" t="s">
        <v>360</v>
      </c>
      <c r="B117" s="47" t="s">
        <v>363</v>
      </c>
      <c r="C117" s="48" t="s">
        <v>364</v>
      </c>
      <c r="D117" s="52" t="str">
        <f>"     "&amp;D116</f>
        <v xml:space="preserve">     Luces Lampara Bicucleta Delantera Trasera Usb Contra Agua</v>
      </c>
      <c r="E117" s="47" t="s">
        <v>260</v>
      </c>
      <c r="F117" s="49">
        <v>1</v>
      </c>
      <c r="G117" s="51" t="str">
        <f>G116&amp;"     "</f>
        <v xml:space="preserve">Mercado Libre     </v>
      </c>
      <c r="H117" s="51">
        <f>H116</f>
        <v>71195.11</v>
      </c>
      <c r="I117" s="51">
        <f>I116</f>
        <v>71195.11</v>
      </c>
      <c r="J117" s="51" t="str">
        <f>J116</f>
        <v>Vincular</v>
      </c>
      <c r="K117" s="51" t="str">
        <f>K116&amp;"     "</f>
        <v xml:space="preserve">$     </v>
      </c>
      <c r="L117" s="51" t="str">
        <f>L116&amp;"     "</f>
        <v xml:space="preserve">Mercado Envíos gratis     </v>
      </c>
      <c r="M117" s="51" t="str">
        <f>M116&amp;"     "</f>
        <v xml:space="preserve">Mercado Envíos gratis     </v>
      </c>
      <c r="N117" s="51" t="str">
        <f>N116&amp;"     "</f>
        <v xml:space="preserve">Premium     </v>
      </c>
      <c r="O117" s="51" t="str">
        <f ca="1">O116</f>
        <v>19.5%</v>
      </c>
      <c r="P117" s="51" t="str">
        <f ca="1">P116</f>
        <v>-</v>
      </c>
      <c r="Q117" s="51" t="str">
        <f>Q116&amp;"     "</f>
        <v xml:space="preserve">Activa     </v>
      </c>
      <c r="R117" s="51" t="s">
        <v>341</v>
      </c>
    </row>
    <row r="118" spans="1:18" ht="50.1" customHeight="1" x14ac:dyDescent="0.2">
      <c r="A118" s="47" t="s">
        <v>365</v>
      </c>
      <c r="B118" s="47"/>
      <c r="C118" s="47" t="s">
        <v>143</v>
      </c>
      <c r="D118" s="47" t="s">
        <v>366</v>
      </c>
      <c r="E118" s="47" t="s">
        <v>61</v>
      </c>
      <c r="F118" s="51" t="s">
        <v>362</v>
      </c>
      <c r="G118" s="50" t="s">
        <v>62</v>
      </c>
      <c r="H118" s="49">
        <v>35521.22</v>
      </c>
      <c r="I118" s="49">
        <v>35521.22</v>
      </c>
      <c r="J118" s="50" t="s">
        <v>63</v>
      </c>
      <c r="K118" s="50" t="s">
        <v>64</v>
      </c>
      <c r="L118" s="50" t="s">
        <v>65</v>
      </c>
      <c r="M118" s="50" t="s">
        <v>115</v>
      </c>
      <c r="N118" s="50" t="s">
        <v>66</v>
      </c>
      <c r="O118" s="51" t="str">
        <f ca="1">IF(INDIRECT("G118")="Mercado Shops","-",IF(INDIRECT("N118")="Clásica","10%",IF(INDIRECT("N118")="Premium","14.5%","-")))</f>
        <v>14.5%</v>
      </c>
      <c r="P118" s="51" t="str">
        <f ca="1">IF(INDIRECT("G118")="Mercado Libre","-",IF(INDIRECT("N118")="Clásica","4.63%",IF(INDIRECT("N118")="Premium","13.9%","-")))</f>
        <v>13.9%</v>
      </c>
      <c r="Q118" s="50" t="s">
        <v>67</v>
      </c>
      <c r="R118" s="51" t="s">
        <v>104</v>
      </c>
    </row>
    <row r="119" spans="1:18" ht="50.1" customHeight="1" x14ac:dyDescent="0.2">
      <c r="A119" s="47" t="s">
        <v>365</v>
      </c>
      <c r="B119" s="47" t="s">
        <v>367</v>
      </c>
      <c r="C119" s="48" t="s">
        <v>102</v>
      </c>
      <c r="D119" s="52" t="str">
        <f>"     "&amp;D118</f>
        <v xml:space="preserve">     Mini Camara Inalambrica Smart Wifi Vision Nocturna Hd</v>
      </c>
      <c r="E119" s="47" t="s">
        <v>260</v>
      </c>
      <c r="F119" s="49">
        <v>1</v>
      </c>
      <c r="G119" s="51" t="str">
        <f>G118&amp;"     "</f>
        <v xml:space="preserve">Mercado Libre y Mercado Shops     </v>
      </c>
      <c r="H119" s="51">
        <f>H118</f>
        <v>35521.22</v>
      </c>
      <c r="I119" s="51">
        <f>I118</f>
        <v>35521.22</v>
      </c>
      <c r="J119" s="51" t="str">
        <f>J118</f>
        <v>Vincular</v>
      </c>
      <c r="K119" s="51" t="str">
        <f>K118&amp;"     "</f>
        <v xml:space="preserve">$     </v>
      </c>
      <c r="L119" s="51" t="str">
        <f>L118&amp;"     "</f>
        <v xml:space="preserve">Mercado Envíos gratis     </v>
      </c>
      <c r="M119" s="51" t="str">
        <f>M118&amp;"     "</f>
        <v xml:space="preserve">Mercado Envíos a cargo del comprador     </v>
      </c>
      <c r="N119" s="51" t="str">
        <f>N118&amp;"     "</f>
        <v xml:space="preserve">Premium     </v>
      </c>
      <c r="O119" s="51" t="str">
        <f ca="1">O118</f>
        <v>14.5%</v>
      </c>
      <c r="P119" s="51" t="str">
        <f ca="1">P118</f>
        <v>13.9%</v>
      </c>
      <c r="Q119" s="51" t="str">
        <f>Q118&amp;"     "</f>
        <v xml:space="preserve">Activa     </v>
      </c>
      <c r="R119" s="51" t="s">
        <v>104</v>
      </c>
    </row>
    <row r="120" spans="1:18" ht="50.1" customHeight="1" x14ac:dyDescent="0.2">
      <c r="A120" s="47" t="s">
        <v>368</v>
      </c>
      <c r="B120" s="47"/>
      <c r="C120" s="47" t="s">
        <v>143</v>
      </c>
      <c r="D120" s="47" t="s">
        <v>369</v>
      </c>
      <c r="E120" s="47" t="s">
        <v>61</v>
      </c>
      <c r="F120" s="51" t="s">
        <v>145</v>
      </c>
      <c r="G120" s="50" t="s">
        <v>32</v>
      </c>
      <c r="H120" s="49">
        <v>60</v>
      </c>
      <c r="I120" s="49">
        <v>60</v>
      </c>
      <c r="J120" s="50" t="s">
        <v>63</v>
      </c>
      <c r="K120" s="50" t="s">
        <v>64</v>
      </c>
      <c r="L120" s="50" t="s">
        <v>115</v>
      </c>
      <c r="M120" s="50" t="s">
        <v>115</v>
      </c>
      <c r="N120" s="50" t="s">
        <v>66</v>
      </c>
      <c r="O120" s="51" t="str">
        <f ca="1">IF(INDIRECT("G120")="Mercado Shops","-",IF(INDIRECT("N120")="Clásica","15%",IF(INDIRECT("N120")="Premium","19.5%","-")))</f>
        <v>19.5%</v>
      </c>
      <c r="P120" s="51" t="str">
        <f ca="1">IF(INDIRECT("G120")="Mercado Libre","-",IF(INDIRECT("N120")="Clásica","4.63%",IF(INDIRECT("N120")="Premium","13.9%","-")))</f>
        <v>-</v>
      </c>
      <c r="Q120" s="50" t="s">
        <v>78</v>
      </c>
      <c r="R120" s="51" t="s">
        <v>370</v>
      </c>
    </row>
    <row r="121" spans="1:18" ht="50.1" customHeight="1" x14ac:dyDescent="0.2">
      <c r="A121" s="47" t="s">
        <v>368</v>
      </c>
      <c r="B121" s="47" t="s">
        <v>371</v>
      </c>
      <c r="C121" s="48" t="s">
        <v>372</v>
      </c>
      <c r="D121" s="52" t="str">
        <f>"     "&amp;D120</f>
        <v xml:space="preserve">     Anillos Retardadores Kit De 3</v>
      </c>
      <c r="E121" s="47" t="s">
        <v>373</v>
      </c>
      <c r="F121" s="49">
        <v>0</v>
      </c>
      <c r="G121" s="51" t="str">
        <f>G120&amp;"     "</f>
        <v xml:space="preserve">Mercado Libre     </v>
      </c>
      <c r="H121" s="51">
        <f>H120</f>
        <v>60</v>
      </c>
      <c r="I121" s="51">
        <f>I120</f>
        <v>60</v>
      </c>
      <c r="J121" s="51" t="str">
        <f>J120</f>
        <v>Vincular</v>
      </c>
      <c r="K121" s="51" t="str">
        <f>K120&amp;"     "</f>
        <v xml:space="preserve">$     </v>
      </c>
      <c r="L121" s="51" t="str">
        <f>L120&amp;"     "</f>
        <v xml:space="preserve">Mercado Envíos a cargo del comprador     </v>
      </c>
      <c r="M121" s="51" t="str">
        <f>M120&amp;"     "</f>
        <v xml:space="preserve">Mercado Envíos a cargo del comprador     </v>
      </c>
      <c r="N121" s="51" t="str">
        <f>N120&amp;"     "</f>
        <v xml:space="preserve">Premium     </v>
      </c>
      <c r="O121" s="51" t="str">
        <f ca="1">O120</f>
        <v>19.5%</v>
      </c>
      <c r="P121" s="51" t="str">
        <f ca="1">P120</f>
        <v>-</v>
      </c>
      <c r="Q121" s="51" t="str">
        <f>Q120&amp;"     "</f>
        <v xml:space="preserve">Inactiva     </v>
      </c>
      <c r="R121" s="51" t="s">
        <v>370</v>
      </c>
    </row>
    <row r="122" spans="1:18" ht="50.1" customHeight="1" x14ac:dyDescent="0.2">
      <c r="A122" s="47" t="s">
        <v>374</v>
      </c>
      <c r="B122" s="47"/>
      <c r="C122" s="48" t="s">
        <v>375</v>
      </c>
      <c r="D122" s="47" t="s">
        <v>376</v>
      </c>
      <c r="E122" s="47" t="s">
        <v>61</v>
      </c>
      <c r="F122" s="49">
        <v>2</v>
      </c>
      <c r="G122" s="50" t="s">
        <v>62</v>
      </c>
      <c r="H122" s="49">
        <v>73790.5</v>
      </c>
      <c r="I122" s="49">
        <v>73790.5</v>
      </c>
      <c r="J122" s="50" t="s">
        <v>63</v>
      </c>
      <c r="K122" s="50" t="s">
        <v>64</v>
      </c>
      <c r="L122" s="50" t="s">
        <v>65</v>
      </c>
      <c r="M122" s="50" t="s">
        <v>377</v>
      </c>
      <c r="N122" s="50" t="s">
        <v>378</v>
      </c>
      <c r="O122" s="51" t="str">
        <f ca="1">IF(INDIRECT("G122")="Mercado Shops","-",IF(INDIRECT("N122")="Clásica","10%",IF(INDIRECT("N122")="Premium","14.5%","-")))</f>
        <v>10%</v>
      </c>
      <c r="P122" s="51" t="str">
        <f ca="1">IF(INDIRECT("G122")="Mercado Libre","-",IF(INDIRECT("N122")="Clásica","4.63%",IF(INDIRECT("N122")="Premium","13.9%","-")))</f>
        <v>4.63%</v>
      </c>
      <c r="Q122" s="50" t="s">
        <v>67</v>
      </c>
      <c r="R122" s="51" t="s">
        <v>125</v>
      </c>
    </row>
    <row r="123" spans="1:18" ht="50.1" customHeight="1" x14ac:dyDescent="0.2">
      <c r="A123" s="47" t="s">
        <v>379</v>
      </c>
      <c r="B123" s="47"/>
      <c r="C123" s="48" t="s">
        <v>380</v>
      </c>
      <c r="D123" s="47" t="s">
        <v>381</v>
      </c>
      <c r="E123" s="47" t="s">
        <v>61</v>
      </c>
      <c r="F123" s="49">
        <v>0</v>
      </c>
      <c r="G123" s="50" t="s">
        <v>62</v>
      </c>
      <c r="H123" s="49">
        <v>12264.49</v>
      </c>
      <c r="I123" s="49">
        <v>12264.49</v>
      </c>
      <c r="J123" s="50" t="s">
        <v>63</v>
      </c>
      <c r="K123" s="50" t="s">
        <v>64</v>
      </c>
      <c r="L123" s="50" t="s">
        <v>65</v>
      </c>
      <c r="M123" s="50" t="s">
        <v>65</v>
      </c>
      <c r="N123" s="50" t="s">
        <v>66</v>
      </c>
      <c r="O123" s="51" t="str">
        <f ca="1">IF(INDIRECT("G123")="Mercado Shops","-",IF(INDIRECT("N123")="Clásica","10%",IF(INDIRECT("N123")="Premium","14.5%","-")))</f>
        <v>14.5%</v>
      </c>
      <c r="P123" s="51" t="str">
        <f ca="1">IF(INDIRECT("G123")="Mercado Libre","-",IF(INDIRECT("N123")="Clásica","4.63%",IF(INDIRECT("N123")="Premium","13.9%","-")))</f>
        <v>13.9%</v>
      </c>
      <c r="Q123" s="50" t="s">
        <v>78</v>
      </c>
      <c r="R123" s="51" t="s">
        <v>125</v>
      </c>
    </row>
    <row r="124" spans="1:18" ht="50.1" customHeight="1" x14ac:dyDescent="0.2">
      <c r="A124" s="47" t="s">
        <v>382</v>
      </c>
      <c r="B124" s="47"/>
      <c r="C124" s="48" t="s">
        <v>383</v>
      </c>
      <c r="D124" s="47" t="s">
        <v>384</v>
      </c>
      <c r="E124" s="47" t="s">
        <v>61</v>
      </c>
      <c r="F124" s="49">
        <v>2</v>
      </c>
      <c r="G124" s="50" t="s">
        <v>62</v>
      </c>
      <c r="H124" s="49">
        <v>49261.52</v>
      </c>
      <c r="I124" s="49">
        <v>49261.52</v>
      </c>
      <c r="J124" s="50" t="s">
        <v>63</v>
      </c>
      <c r="K124" s="50" t="s">
        <v>64</v>
      </c>
      <c r="L124" s="50" t="s">
        <v>65</v>
      </c>
      <c r="M124" s="50" t="s">
        <v>65</v>
      </c>
      <c r="N124" s="50" t="s">
        <v>66</v>
      </c>
      <c r="O124" s="51" t="str">
        <f ca="1">IF(INDIRECT("G124")="Mercado Shops","-",IF(INDIRECT("N124")="Clásica","15%",IF(INDIRECT("N124")="Premium","19.5%","-")))</f>
        <v>19.5%</v>
      </c>
      <c r="P124" s="51" t="str">
        <f ca="1">IF(INDIRECT("G124")="Mercado Libre","-",IF(INDIRECT("N124")="Clásica","4.63%",IF(INDIRECT("N124")="Premium","13.9%","-")))</f>
        <v>13.9%</v>
      </c>
      <c r="Q124" s="50" t="s">
        <v>67</v>
      </c>
      <c r="R124" s="51" t="s">
        <v>385</v>
      </c>
    </row>
    <row r="125" spans="1:18" ht="50.1" customHeight="1" x14ac:dyDescent="0.2">
      <c r="A125" s="47" t="s">
        <v>386</v>
      </c>
      <c r="B125" s="47"/>
      <c r="C125" s="48" t="s">
        <v>117</v>
      </c>
      <c r="D125" s="47" t="s">
        <v>387</v>
      </c>
      <c r="E125" s="47" t="s">
        <v>61</v>
      </c>
      <c r="F125" s="49">
        <v>0</v>
      </c>
      <c r="G125" s="50" t="s">
        <v>62</v>
      </c>
      <c r="H125" s="49">
        <v>36640.800000000003</v>
      </c>
      <c r="I125" s="49">
        <v>36640.800000000003</v>
      </c>
      <c r="J125" s="50" t="s">
        <v>63</v>
      </c>
      <c r="K125" s="50" t="s">
        <v>64</v>
      </c>
      <c r="L125" s="50" t="s">
        <v>65</v>
      </c>
      <c r="M125" s="50" t="s">
        <v>65</v>
      </c>
      <c r="N125" s="50" t="s">
        <v>66</v>
      </c>
      <c r="O125" s="51" t="str">
        <f ca="1">IF(INDIRECT("G125")="Mercado Shops","-",IF(INDIRECT("N125")="Clásica","10%",IF(INDIRECT("N125")="Premium","14.5%","-")))</f>
        <v>14.5%</v>
      </c>
      <c r="P125" s="51" t="str">
        <f ca="1">IF(INDIRECT("G125")="Mercado Libre","-",IF(INDIRECT("N125")="Clásica","4.63%",IF(INDIRECT("N125")="Premium","13.9%","-")))</f>
        <v>13.9%</v>
      </c>
      <c r="Q125" s="50" t="s">
        <v>78</v>
      </c>
      <c r="R125" s="51" t="s">
        <v>74</v>
      </c>
    </row>
    <row r="126" spans="1:18" ht="50.1" customHeight="1" x14ac:dyDescent="0.2">
      <c r="A126" s="47" t="s">
        <v>388</v>
      </c>
      <c r="B126" s="47"/>
      <c r="C126" s="48" t="s">
        <v>389</v>
      </c>
      <c r="D126" s="47" t="s">
        <v>390</v>
      </c>
      <c r="E126" s="47" t="s">
        <v>61</v>
      </c>
      <c r="F126" s="49">
        <v>0</v>
      </c>
      <c r="G126" s="50" t="s">
        <v>62</v>
      </c>
      <c r="H126" s="49">
        <v>66615.009999999995</v>
      </c>
      <c r="I126" s="49">
        <v>66615.009999999995</v>
      </c>
      <c r="J126" s="50" t="s">
        <v>63</v>
      </c>
      <c r="K126" s="50" t="s">
        <v>64</v>
      </c>
      <c r="L126" s="50" t="s">
        <v>65</v>
      </c>
      <c r="M126" s="50" t="s">
        <v>65</v>
      </c>
      <c r="N126" s="50" t="s">
        <v>66</v>
      </c>
      <c r="O126" s="51" t="str">
        <f ca="1">IF(INDIRECT("G126")="Mercado Shops","-",IF(INDIRECT("N126")="Clásica","10%",IF(INDIRECT("N126")="Premium","14.5%","-")))</f>
        <v>14.5%</v>
      </c>
      <c r="P126" s="51" t="str">
        <f ca="1">IF(INDIRECT("G126")="Mercado Libre","-",IF(INDIRECT("N126")="Clásica","4.63%",IF(INDIRECT("N126")="Premium","13.9%","-")))</f>
        <v>13.9%</v>
      </c>
      <c r="Q126" s="50" t="s">
        <v>78</v>
      </c>
      <c r="R126" s="51" t="s">
        <v>251</v>
      </c>
    </row>
    <row r="127" spans="1:18" ht="50.1" customHeight="1" x14ac:dyDescent="0.2">
      <c r="A127" s="47" t="s">
        <v>391</v>
      </c>
      <c r="B127" s="47"/>
      <c r="C127" s="47" t="s">
        <v>392</v>
      </c>
      <c r="D127" s="47" t="s">
        <v>393</v>
      </c>
      <c r="E127" s="47" t="s">
        <v>61</v>
      </c>
      <c r="F127" s="49">
        <v>1</v>
      </c>
      <c r="G127" s="51" t="s">
        <v>32</v>
      </c>
      <c r="H127" s="51" t="s">
        <v>394</v>
      </c>
      <c r="I127" s="51" t="s">
        <v>394</v>
      </c>
      <c r="J127" s="51" t="s">
        <v>63</v>
      </c>
      <c r="K127" s="51" t="s">
        <v>64</v>
      </c>
      <c r="L127" s="51" t="s">
        <v>65</v>
      </c>
      <c r="M127" s="51" t="s">
        <v>348</v>
      </c>
      <c r="N127" s="51" t="s">
        <v>66</v>
      </c>
      <c r="O127" s="51" t="str">
        <f ca="1">IF(INDIRECT("G127")="Mercado Shops","-",IF(INDIRECT("N127")="Clásica","15%",IF(INDIRECT("N127")="Premium","19.5%","-")))</f>
        <v>19.5%</v>
      </c>
      <c r="P127" s="51" t="str">
        <f ca="1">IF(INDIRECT("G127")="Mercado Libre","-",IF(INDIRECT("N127")="Clásica","4.63%",IF(INDIRECT("N127")="Premium","13.9%","-")))</f>
        <v>-</v>
      </c>
      <c r="Q127" s="51" t="s">
        <v>78</v>
      </c>
      <c r="R127" s="51" t="s">
        <v>108</v>
      </c>
    </row>
    <row r="128" spans="1:18" ht="50.1" customHeight="1" x14ac:dyDescent="0.2">
      <c r="A128" s="47" t="s">
        <v>395</v>
      </c>
      <c r="B128" s="47"/>
      <c r="C128" s="48" t="s">
        <v>396</v>
      </c>
      <c r="D128" s="47" t="s">
        <v>397</v>
      </c>
      <c r="E128" s="47" t="s">
        <v>61</v>
      </c>
      <c r="F128" s="49">
        <v>3</v>
      </c>
      <c r="G128" s="50" t="s">
        <v>32</v>
      </c>
      <c r="H128" s="49">
        <v>100202.41</v>
      </c>
      <c r="I128" s="49">
        <v>100202.41</v>
      </c>
      <c r="J128" s="50" t="s">
        <v>63</v>
      </c>
      <c r="K128" s="50" t="s">
        <v>64</v>
      </c>
      <c r="L128" s="50" t="s">
        <v>65</v>
      </c>
      <c r="M128" s="50" t="s">
        <v>65</v>
      </c>
      <c r="N128" s="50" t="s">
        <v>66</v>
      </c>
      <c r="O128" s="51" t="str">
        <f ca="1">IF(INDIRECT("G128")="Mercado Shops","-",IF(INDIRECT("N128")="Clásica","15%",IF(INDIRECT("N128")="Premium","19.5%","-")))</f>
        <v>19.5%</v>
      </c>
      <c r="P128" s="51" t="str">
        <f ca="1">IF(INDIRECT("G128")="Mercado Libre","-",IF(INDIRECT("N128")="Clásica","4.63%",IF(INDIRECT("N128")="Premium","13.9%","-")))</f>
        <v>-</v>
      </c>
      <c r="Q128" s="50" t="s">
        <v>78</v>
      </c>
      <c r="R128" s="51" t="s">
        <v>108</v>
      </c>
    </row>
    <row r="129" spans="1:18" ht="50.1" customHeight="1" x14ac:dyDescent="0.2">
      <c r="A129" s="47" t="s">
        <v>398</v>
      </c>
      <c r="B129" s="47"/>
      <c r="C129" s="48" t="s">
        <v>134</v>
      </c>
      <c r="D129" s="47" t="s">
        <v>191</v>
      </c>
      <c r="E129" s="47" t="s">
        <v>61</v>
      </c>
      <c r="F129" s="49">
        <v>0</v>
      </c>
      <c r="G129" s="50" t="s">
        <v>62</v>
      </c>
      <c r="H129" s="49">
        <v>25546.78</v>
      </c>
      <c r="I129" s="49">
        <v>25546.78</v>
      </c>
      <c r="J129" s="50" t="s">
        <v>63</v>
      </c>
      <c r="K129" s="50" t="s">
        <v>64</v>
      </c>
      <c r="L129" s="50" t="s">
        <v>65</v>
      </c>
      <c r="M129" s="50" t="s">
        <v>65</v>
      </c>
      <c r="N129" s="50" t="s">
        <v>66</v>
      </c>
      <c r="O129" s="51" t="str">
        <f ca="1">IF(INDIRECT("G129")="Mercado Shops","-",IF(INDIRECT("N129")="Clásica","13%",IF(INDIRECT("N129")="Premium","17.5%","-")))</f>
        <v>17.5%</v>
      </c>
      <c r="P129" s="51" t="str">
        <f ca="1">IF(INDIRECT("G129")="Mercado Libre","-",IF(INDIRECT("N129")="Clásica","4.63%",IF(INDIRECT("N129")="Premium","13.9%","-")))</f>
        <v>13.9%</v>
      </c>
      <c r="Q129" s="50" t="s">
        <v>78</v>
      </c>
      <c r="R129" s="51" t="s">
        <v>192</v>
      </c>
    </row>
    <row r="130" spans="1:18" ht="50.1" customHeight="1" x14ac:dyDescent="0.2">
      <c r="A130" s="47" t="s">
        <v>399</v>
      </c>
      <c r="B130" s="47"/>
      <c r="C130" s="48" t="s">
        <v>134</v>
      </c>
      <c r="D130" s="47" t="s">
        <v>400</v>
      </c>
      <c r="E130" s="47" t="s">
        <v>61</v>
      </c>
      <c r="F130" s="49">
        <v>1</v>
      </c>
      <c r="G130" s="50" t="s">
        <v>34</v>
      </c>
      <c r="H130" s="49">
        <v>1399</v>
      </c>
      <c r="I130" s="49">
        <v>1399</v>
      </c>
      <c r="J130" s="50" t="s">
        <v>63</v>
      </c>
      <c r="K130" s="50" t="s">
        <v>64</v>
      </c>
      <c r="L130" s="50" t="s">
        <v>65</v>
      </c>
      <c r="M130" s="50" t="s">
        <v>65</v>
      </c>
      <c r="N130" s="50" t="s">
        <v>66</v>
      </c>
      <c r="O130" s="51" t="str">
        <f ca="1">IF(INDIRECT("G130")="Mercado Shops","-",IF(INDIRECT("N130")="Clásica","10%",IF(INDIRECT("N130")="Premium","14.5%","-")))</f>
        <v>-</v>
      </c>
      <c r="P130" s="51" t="str">
        <f ca="1">IF(INDIRECT("G130")="Mercado Libre","-",IF(INDIRECT("N130")="Clásica","4.63%",IF(INDIRECT("N130")="Premium","13.9%","-")))</f>
        <v>13.9%</v>
      </c>
      <c r="Q130" s="50" t="s">
        <v>78</v>
      </c>
      <c r="R130" s="51" t="s">
        <v>74</v>
      </c>
    </row>
    <row r="131" spans="1:18" ht="50.1" customHeight="1" x14ac:dyDescent="0.2">
      <c r="A131" s="47" t="s">
        <v>401</v>
      </c>
      <c r="B131" s="47"/>
      <c r="C131" s="48" t="s">
        <v>402</v>
      </c>
      <c r="D131" s="47" t="s">
        <v>403</v>
      </c>
      <c r="E131" s="47" t="s">
        <v>61</v>
      </c>
      <c r="F131" s="49">
        <v>4</v>
      </c>
      <c r="G131" s="50" t="s">
        <v>62</v>
      </c>
      <c r="H131" s="49">
        <v>116181.87</v>
      </c>
      <c r="I131" s="49">
        <v>116181.87</v>
      </c>
      <c r="J131" s="50" t="s">
        <v>63</v>
      </c>
      <c r="K131" s="50" t="s">
        <v>64</v>
      </c>
      <c r="L131" s="50" t="s">
        <v>65</v>
      </c>
      <c r="M131" s="50" t="s">
        <v>115</v>
      </c>
      <c r="N131" s="50" t="s">
        <v>66</v>
      </c>
      <c r="O131" s="51" t="str">
        <f ca="1">IF(INDIRECT("G131")="Mercado Shops","-",IF(INDIRECT("N131")="Clásica","10%",IF(INDIRECT("N131")="Premium","14.5%","-")))</f>
        <v>14.5%</v>
      </c>
      <c r="P131" s="51" t="str">
        <f ca="1">IF(INDIRECT("G131")="Mercado Libre","-",IF(INDIRECT("N131")="Clásica","4.63%",IF(INDIRECT("N131")="Premium","13.9%","-")))</f>
        <v>13.9%</v>
      </c>
      <c r="Q131" s="50" t="s">
        <v>67</v>
      </c>
      <c r="R131" s="51" t="s">
        <v>74</v>
      </c>
    </row>
    <row r="132" spans="1:18" ht="50.1" customHeight="1" x14ac:dyDescent="0.2">
      <c r="A132" s="47" t="s">
        <v>404</v>
      </c>
      <c r="B132" s="47"/>
      <c r="C132" s="48" t="s">
        <v>117</v>
      </c>
      <c r="D132" s="47" t="s">
        <v>405</v>
      </c>
      <c r="E132" s="47" t="s">
        <v>61</v>
      </c>
      <c r="F132" s="49">
        <v>3</v>
      </c>
      <c r="G132" s="50" t="s">
        <v>62</v>
      </c>
      <c r="H132" s="49">
        <v>38167.5</v>
      </c>
      <c r="I132" s="49">
        <v>38167.5</v>
      </c>
      <c r="J132" s="50" t="s">
        <v>63</v>
      </c>
      <c r="K132" s="50" t="s">
        <v>64</v>
      </c>
      <c r="L132" s="50" t="s">
        <v>65</v>
      </c>
      <c r="M132" s="50" t="s">
        <v>65</v>
      </c>
      <c r="N132" s="50" t="s">
        <v>66</v>
      </c>
      <c r="O132" s="51" t="str">
        <f ca="1">IF(INDIRECT("G132")="Mercado Shops","-",IF(INDIRECT("N132")="Clásica","10%",IF(INDIRECT("N132")="Premium","14.5%","-")))</f>
        <v>14.5%</v>
      </c>
      <c r="P132" s="51" t="str">
        <f ca="1">IF(INDIRECT("G132")="Mercado Libre","-",IF(INDIRECT("N132")="Clásica","4.63%",IF(INDIRECT("N132")="Premium","13.9%","-")))</f>
        <v>13.9%</v>
      </c>
      <c r="Q132" s="50" t="s">
        <v>67</v>
      </c>
      <c r="R132" s="51" t="s">
        <v>74</v>
      </c>
    </row>
    <row r="133" spans="1:18" ht="50.1" customHeight="1" x14ac:dyDescent="0.2">
      <c r="A133" s="47" t="s">
        <v>406</v>
      </c>
      <c r="B133" s="47"/>
      <c r="C133" s="48" t="s">
        <v>407</v>
      </c>
      <c r="D133" s="48" t="s">
        <v>408</v>
      </c>
      <c r="E133" s="47" t="s">
        <v>61</v>
      </c>
      <c r="F133" s="49">
        <v>3</v>
      </c>
      <c r="G133" s="50" t="s">
        <v>62</v>
      </c>
      <c r="H133" s="49">
        <v>37098.81</v>
      </c>
      <c r="I133" s="49">
        <v>37098.81</v>
      </c>
      <c r="J133" s="50" t="s">
        <v>63</v>
      </c>
      <c r="K133" s="50" t="s">
        <v>64</v>
      </c>
      <c r="L133" s="50" t="s">
        <v>65</v>
      </c>
      <c r="M133" s="50" t="s">
        <v>65</v>
      </c>
      <c r="N133" s="50" t="s">
        <v>66</v>
      </c>
      <c r="O133" s="51" t="str">
        <f ca="1">IF(INDIRECT("G133")="Mercado Shops","-",IF(INDIRECT("N133")="Clásica","10%",IF(INDIRECT("N133")="Premium","14.5%","-")))</f>
        <v>14.5%</v>
      </c>
      <c r="P133" s="51" t="str">
        <f ca="1">IF(INDIRECT("G133")="Mercado Libre","-",IF(INDIRECT("N133")="Clásica","4.63%",IF(INDIRECT("N133")="Premium","13.9%","-")))</f>
        <v>13.9%</v>
      </c>
      <c r="Q133" s="50" t="s">
        <v>67</v>
      </c>
      <c r="R133" s="51" t="s">
        <v>409</v>
      </c>
    </row>
    <row r="134" spans="1:18" ht="50.1" customHeight="1" x14ac:dyDescent="0.2">
      <c r="A134" s="47" t="s">
        <v>410</v>
      </c>
      <c r="B134" s="47"/>
      <c r="C134" s="48" t="s">
        <v>127</v>
      </c>
      <c r="D134" s="47" t="s">
        <v>411</v>
      </c>
      <c r="E134" s="47" t="s">
        <v>61</v>
      </c>
      <c r="F134" s="49">
        <v>3</v>
      </c>
      <c r="G134" s="50" t="s">
        <v>62</v>
      </c>
      <c r="H134" s="49">
        <v>112975.8</v>
      </c>
      <c r="I134" s="49">
        <v>112975.8</v>
      </c>
      <c r="J134" s="50" t="s">
        <v>63</v>
      </c>
      <c r="K134" s="50" t="s">
        <v>64</v>
      </c>
      <c r="L134" s="50" t="s">
        <v>65</v>
      </c>
      <c r="M134" s="50" t="s">
        <v>65</v>
      </c>
      <c r="N134" s="50" t="s">
        <v>66</v>
      </c>
      <c r="O134" s="51" t="str">
        <f ca="1">IF(INDIRECT("G134")="Mercado Shops","-",IF(INDIRECT("N134")="Clásica","12%",IF(INDIRECT("N134")="Premium","16.5%","-")))</f>
        <v>16.5%</v>
      </c>
      <c r="P134" s="51" t="str">
        <f ca="1">IF(INDIRECT("G134")="Mercado Libre","-",IF(INDIRECT("N134")="Clásica","4.63%",IF(INDIRECT("N134")="Premium","13.9%","-")))</f>
        <v>13.9%</v>
      </c>
      <c r="Q134" s="50" t="s">
        <v>67</v>
      </c>
      <c r="R134" s="51" t="s">
        <v>68</v>
      </c>
    </row>
    <row r="135" spans="1:18" ht="50.1" customHeight="1" x14ac:dyDescent="0.2">
      <c r="A135" s="47" t="s">
        <v>412</v>
      </c>
      <c r="B135" s="47"/>
      <c r="C135" s="48" t="s">
        <v>413</v>
      </c>
      <c r="D135" s="47" t="s">
        <v>414</v>
      </c>
      <c r="E135" s="47" t="s">
        <v>61</v>
      </c>
      <c r="F135" s="49">
        <v>0</v>
      </c>
      <c r="G135" s="50" t="s">
        <v>62</v>
      </c>
      <c r="H135" s="49">
        <v>38116.61</v>
      </c>
      <c r="I135" s="49">
        <v>38116.61</v>
      </c>
      <c r="J135" s="50" t="s">
        <v>63</v>
      </c>
      <c r="K135" s="50" t="s">
        <v>64</v>
      </c>
      <c r="L135" s="50" t="s">
        <v>65</v>
      </c>
      <c r="M135" s="50" t="s">
        <v>65</v>
      </c>
      <c r="N135" s="50" t="s">
        <v>66</v>
      </c>
      <c r="O135" s="51" t="str">
        <f ca="1">IF(INDIRECT("G135")="Mercado Shops","-",IF(INDIRECT("N135")="Clásica","10%",IF(INDIRECT("N135")="Premium","14.5%","-")))</f>
        <v>14.5%</v>
      </c>
      <c r="P135" s="51" t="str">
        <f ca="1">IF(INDIRECT("G135")="Mercado Libre","-",IF(INDIRECT("N135")="Clásica","4.63%",IF(INDIRECT("N135")="Premium","13.9%","-")))</f>
        <v>13.9%</v>
      </c>
      <c r="Q135" s="50" t="s">
        <v>78</v>
      </c>
      <c r="R135" s="51" t="s">
        <v>74</v>
      </c>
    </row>
    <row r="136" spans="1:18" ht="50.1" customHeight="1" x14ac:dyDescent="0.2">
      <c r="A136" s="47" t="s">
        <v>415</v>
      </c>
      <c r="B136" s="47"/>
      <c r="C136" s="48" t="s">
        <v>83</v>
      </c>
      <c r="D136" s="47" t="s">
        <v>416</v>
      </c>
      <c r="E136" s="47" t="s">
        <v>61</v>
      </c>
      <c r="F136" s="49">
        <v>6</v>
      </c>
      <c r="G136" s="50" t="s">
        <v>32</v>
      </c>
      <c r="H136" s="49">
        <v>319752048</v>
      </c>
      <c r="I136" s="49">
        <v>319752048</v>
      </c>
      <c r="J136" s="50" t="s">
        <v>63</v>
      </c>
      <c r="K136" s="50" t="s">
        <v>64</v>
      </c>
      <c r="L136" s="50" t="s">
        <v>65</v>
      </c>
      <c r="M136" s="50" t="s">
        <v>65</v>
      </c>
      <c r="N136" s="50" t="s">
        <v>66</v>
      </c>
      <c r="O136" s="51" t="str">
        <f ca="1">IF(INDIRECT("G136")="Mercado Shops","-",IF(INDIRECT("N136")="Clásica","10%",IF(INDIRECT("N136")="Premium","14.5%","-")))</f>
        <v>14.5%</v>
      </c>
      <c r="P136" s="51" t="str">
        <f ca="1">IF(INDIRECT("G136")="Mercado Libre","-",IF(INDIRECT("N136")="Clásica","4.63%",IF(INDIRECT("N136")="Premium","13.9%","-")))</f>
        <v>-</v>
      </c>
      <c r="Q136" s="50" t="s">
        <v>67</v>
      </c>
      <c r="R136" s="51" t="s">
        <v>74</v>
      </c>
    </row>
    <row r="137" spans="1:18" ht="50.1" customHeight="1" x14ac:dyDescent="0.2">
      <c r="A137" s="47" t="s">
        <v>417</v>
      </c>
      <c r="B137" s="47"/>
      <c r="C137" s="48" t="s">
        <v>418</v>
      </c>
      <c r="D137" s="48" t="s">
        <v>419</v>
      </c>
      <c r="E137" s="47" t="s">
        <v>61</v>
      </c>
      <c r="F137" s="49">
        <v>3</v>
      </c>
      <c r="G137" s="50" t="s">
        <v>62</v>
      </c>
      <c r="H137" s="49">
        <v>48243.72</v>
      </c>
      <c r="I137" s="49">
        <v>48243.72</v>
      </c>
      <c r="J137" s="50" t="s">
        <v>63</v>
      </c>
      <c r="K137" s="50" t="s">
        <v>64</v>
      </c>
      <c r="L137" s="50" t="s">
        <v>65</v>
      </c>
      <c r="M137" s="50" t="s">
        <v>65</v>
      </c>
      <c r="N137" s="50" t="s">
        <v>66</v>
      </c>
      <c r="O137" s="51" t="str">
        <f ca="1">IF(INDIRECT("G137")="Mercado Shops","-",IF(INDIRECT("N137")="Clásica","10%",IF(INDIRECT("N137")="Premium","14.5%","-")))</f>
        <v>14.5%</v>
      </c>
      <c r="P137" s="51" t="str">
        <f ca="1">IF(INDIRECT("G137")="Mercado Libre","-",IF(INDIRECT("N137")="Clásica","4.63%",IF(INDIRECT("N137")="Premium","13.9%","-")))</f>
        <v>13.9%</v>
      </c>
      <c r="Q137" s="50" t="s">
        <v>78</v>
      </c>
      <c r="R137" s="51" t="s">
        <v>74</v>
      </c>
    </row>
    <row r="138" spans="1:18" ht="50.1" customHeight="1" x14ac:dyDescent="0.2">
      <c r="A138" s="47" t="s">
        <v>420</v>
      </c>
      <c r="B138" s="47"/>
      <c r="C138" s="48" t="s">
        <v>421</v>
      </c>
      <c r="D138" s="48" t="s">
        <v>422</v>
      </c>
      <c r="E138" s="47" t="s">
        <v>61</v>
      </c>
      <c r="F138" s="49">
        <v>3</v>
      </c>
      <c r="G138" s="50" t="s">
        <v>62</v>
      </c>
      <c r="H138" s="49">
        <v>40065.699999999997</v>
      </c>
      <c r="I138" s="49">
        <v>40065.699999999997</v>
      </c>
      <c r="J138" s="50" t="s">
        <v>63</v>
      </c>
      <c r="K138" s="50" t="s">
        <v>64</v>
      </c>
      <c r="L138" s="50" t="s">
        <v>65</v>
      </c>
      <c r="M138" s="50" t="s">
        <v>65</v>
      </c>
      <c r="N138" s="50" t="s">
        <v>66</v>
      </c>
      <c r="O138" s="51" t="str">
        <f ca="1">IF(INDIRECT("G138")="Mercado Shops","-",IF(INDIRECT("N138")="Clásica","10%",IF(INDIRECT("N138")="Premium","14.5%","-")))</f>
        <v>14.5%</v>
      </c>
      <c r="P138" s="51" t="str">
        <f ca="1">IF(INDIRECT("G138")="Mercado Libre","-",IF(INDIRECT("N138")="Clásica","4.63%",IF(INDIRECT("N138")="Premium","13.9%","-")))</f>
        <v>13.9%</v>
      </c>
      <c r="Q138" s="50" t="s">
        <v>78</v>
      </c>
      <c r="R138" s="51" t="s">
        <v>74</v>
      </c>
    </row>
    <row r="139" spans="1:18" ht="50.1" customHeight="1" x14ac:dyDescent="0.2">
      <c r="A139" s="47" t="s">
        <v>423</v>
      </c>
      <c r="B139" s="47"/>
      <c r="C139" s="48" t="s">
        <v>134</v>
      </c>
      <c r="D139" s="47" t="s">
        <v>424</v>
      </c>
      <c r="E139" s="47" t="s">
        <v>61</v>
      </c>
      <c r="F139" s="49">
        <v>10</v>
      </c>
      <c r="G139" s="50" t="s">
        <v>62</v>
      </c>
      <c r="H139" s="49">
        <v>45699.22</v>
      </c>
      <c r="I139" s="49">
        <v>45699.22</v>
      </c>
      <c r="J139" s="50" t="s">
        <v>63</v>
      </c>
      <c r="K139" s="50" t="s">
        <v>64</v>
      </c>
      <c r="L139" s="50" t="s">
        <v>65</v>
      </c>
      <c r="M139" s="50" t="s">
        <v>65</v>
      </c>
      <c r="N139" s="50" t="s">
        <v>66</v>
      </c>
      <c r="O139" s="51" t="str">
        <f ca="1">IF(INDIRECT("G139")="Mercado Shops","-",IF(INDIRECT("N139")="Clásica","10%",IF(INDIRECT("N139")="Premium","14.5%","-")))</f>
        <v>14.5%</v>
      </c>
      <c r="P139" s="51" t="str">
        <f ca="1">IF(INDIRECT("G139")="Mercado Libre","-",IF(INDIRECT("N139")="Clásica","4.63%",IF(INDIRECT("N139")="Premium","13.9%","-")))</f>
        <v>13.9%</v>
      </c>
      <c r="Q139" s="50" t="s">
        <v>78</v>
      </c>
      <c r="R139" s="51" t="s">
        <v>74</v>
      </c>
    </row>
    <row r="140" spans="1:18" ht="50.1" customHeight="1" x14ac:dyDescent="0.2">
      <c r="A140" s="47" t="s">
        <v>425</v>
      </c>
      <c r="B140" s="47"/>
      <c r="C140" s="48" t="s">
        <v>421</v>
      </c>
      <c r="D140" s="47" t="s">
        <v>419</v>
      </c>
      <c r="E140" s="47" t="s">
        <v>61</v>
      </c>
      <c r="F140" s="49">
        <v>4</v>
      </c>
      <c r="G140" s="50" t="s">
        <v>62</v>
      </c>
      <c r="H140" s="49">
        <v>36904.410000000003</v>
      </c>
      <c r="I140" s="49">
        <v>36904.410000000003</v>
      </c>
      <c r="J140" s="50" t="s">
        <v>63</v>
      </c>
      <c r="K140" s="50" t="s">
        <v>64</v>
      </c>
      <c r="L140" s="50" t="s">
        <v>65</v>
      </c>
      <c r="M140" s="50" t="s">
        <v>65</v>
      </c>
      <c r="N140" s="50" t="s">
        <v>66</v>
      </c>
      <c r="O140" s="51" t="str">
        <f ca="1">IF(INDIRECT("G140")="Mercado Shops","-",IF(INDIRECT("N140")="Clásica","10%",IF(INDIRECT("N140")="Premium","14.5%","-")))</f>
        <v>14.5%</v>
      </c>
      <c r="P140" s="51" t="str">
        <f ca="1">IF(INDIRECT("G140")="Mercado Libre","-",IF(INDIRECT("N140")="Clásica","4.63%",IF(INDIRECT("N140")="Premium","13.9%","-")))</f>
        <v>13.9%</v>
      </c>
      <c r="Q140" s="50" t="s">
        <v>67</v>
      </c>
      <c r="R140" s="51" t="s">
        <v>74</v>
      </c>
    </row>
    <row r="141" spans="1:18" ht="50.1" customHeight="1" x14ac:dyDescent="0.2">
      <c r="A141" s="47" t="s">
        <v>426</v>
      </c>
      <c r="B141" s="47"/>
      <c r="C141" s="48" t="s">
        <v>421</v>
      </c>
      <c r="D141" s="47" t="s">
        <v>427</v>
      </c>
      <c r="E141" s="47" t="s">
        <v>61</v>
      </c>
      <c r="F141" s="49">
        <v>0</v>
      </c>
      <c r="G141" s="50" t="s">
        <v>62</v>
      </c>
      <c r="H141" s="49">
        <v>45241.21</v>
      </c>
      <c r="I141" s="49">
        <v>45241.21</v>
      </c>
      <c r="J141" s="50" t="s">
        <v>63</v>
      </c>
      <c r="K141" s="50" t="s">
        <v>64</v>
      </c>
      <c r="L141" s="50" t="s">
        <v>65</v>
      </c>
      <c r="M141" s="50" t="s">
        <v>65</v>
      </c>
      <c r="N141" s="50" t="s">
        <v>66</v>
      </c>
      <c r="O141" s="51" t="str">
        <f ca="1">IF(INDIRECT("G141")="Mercado Shops","-",IF(INDIRECT("N141")="Clásica","10%",IF(INDIRECT("N141")="Premium","14.5%","-")))</f>
        <v>14.5%</v>
      </c>
      <c r="P141" s="51" t="str">
        <f ca="1">IF(INDIRECT("G141")="Mercado Libre","-",IF(INDIRECT("N141")="Clásica","4.63%",IF(INDIRECT("N141")="Premium","13.9%","-")))</f>
        <v>13.9%</v>
      </c>
      <c r="Q141" s="50" t="s">
        <v>78</v>
      </c>
      <c r="R141" s="51" t="s">
        <v>74</v>
      </c>
    </row>
    <row r="142" spans="1:18" ht="50.1" customHeight="1" x14ac:dyDescent="0.2">
      <c r="A142" s="47" t="s">
        <v>428</v>
      </c>
      <c r="B142" s="47"/>
      <c r="C142" s="48" t="s">
        <v>113</v>
      </c>
      <c r="D142" s="47" t="s">
        <v>429</v>
      </c>
      <c r="E142" s="47" t="s">
        <v>61</v>
      </c>
      <c r="F142" s="49">
        <v>4</v>
      </c>
      <c r="G142" s="50" t="s">
        <v>62</v>
      </c>
      <c r="H142" s="49">
        <v>40065.699999999997</v>
      </c>
      <c r="I142" s="49">
        <v>40065.699999999997</v>
      </c>
      <c r="J142" s="50" t="s">
        <v>63</v>
      </c>
      <c r="K142" s="50" t="s">
        <v>64</v>
      </c>
      <c r="L142" s="50" t="s">
        <v>65</v>
      </c>
      <c r="M142" s="50" t="s">
        <v>65</v>
      </c>
      <c r="N142" s="50" t="s">
        <v>66</v>
      </c>
      <c r="O142" s="51" t="str">
        <f ca="1">IF(INDIRECT("G142")="Mercado Shops","-",IF(INDIRECT("N142")="Clásica","10%",IF(INDIRECT("N142")="Premium","14.5%","-")))</f>
        <v>14.5%</v>
      </c>
      <c r="P142" s="51" t="str">
        <f ca="1">IF(INDIRECT("G142")="Mercado Libre","-",IF(INDIRECT("N142")="Clásica","4.63%",IF(INDIRECT("N142")="Premium","13.9%","-")))</f>
        <v>13.9%</v>
      </c>
      <c r="Q142" s="50" t="s">
        <v>78</v>
      </c>
      <c r="R142" s="51" t="s">
        <v>74</v>
      </c>
    </row>
    <row r="143" spans="1:18" ht="50.1" customHeight="1" x14ac:dyDescent="0.2">
      <c r="A143" s="47" t="s">
        <v>430</v>
      </c>
      <c r="B143" s="47"/>
      <c r="C143" s="48" t="s">
        <v>431</v>
      </c>
      <c r="D143" s="48" t="s">
        <v>432</v>
      </c>
      <c r="E143" s="47" t="s">
        <v>61</v>
      </c>
      <c r="F143" s="49">
        <v>2</v>
      </c>
      <c r="G143" s="50" t="s">
        <v>62</v>
      </c>
      <c r="H143" s="49">
        <v>39998.01</v>
      </c>
      <c r="I143" s="49">
        <v>39998.01</v>
      </c>
      <c r="J143" s="50" t="s">
        <v>63</v>
      </c>
      <c r="K143" s="50" t="s">
        <v>64</v>
      </c>
      <c r="L143" s="50" t="s">
        <v>65</v>
      </c>
      <c r="M143" s="50" t="s">
        <v>65</v>
      </c>
      <c r="N143" s="50" t="s">
        <v>66</v>
      </c>
      <c r="O143" s="51" t="str">
        <f ca="1">IF(INDIRECT("G143")="Mercado Shops","-",IF(INDIRECT("N143")="Clásica","10%",IF(INDIRECT("N143")="Premium","14.5%","-")))</f>
        <v>14.5%</v>
      </c>
      <c r="P143" s="51" t="str">
        <f ca="1">IF(INDIRECT("G143")="Mercado Libre","-",IF(INDIRECT("N143")="Clásica","4.63%",IF(INDIRECT("N143")="Premium","13.9%","-")))</f>
        <v>13.9%</v>
      </c>
      <c r="Q143" s="50" t="s">
        <v>67</v>
      </c>
      <c r="R143" s="51" t="s">
        <v>74</v>
      </c>
    </row>
    <row r="144" spans="1:18" ht="50.1" customHeight="1" x14ac:dyDescent="0.2">
      <c r="A144" s="47" t="s">
        <v>433</v>
      </c>
      <c r="B144" s="47"/>
      <c r="C144" s="47" t="s">
        <v>143</v>
      </c>
      <c r="D144" s="47" t="s">
        <v>434</v>
      </c>
      <c r="E144" s="47" t="s">
        <v>61</v>
      </c>
      <c r="F144" s="51" t="s">
        <v>362</v>
      </c>
      <c r="G144" s="50" t="s">
        <v>62</v>
      </c>
      <c r="H144" s="49">
        <v>570</v>
      </c>
      <c r="I144" s="49">
        <v>570</v>
      </c>
      <c r="J144" s="50" t="s">
        <v>63</v>
      </c>
      <c r="K144" s="50" t="s">
        <v>64</v>
      </c>
      <c r="L144" s="50" t="s">
        <v>65</v>
      </c>
      <c r="M144" s="50" t="s">
        <v>65</v>
      </c>
      <c r="N144" s="50" t="s">
        <v>66</v>
      </c>
      <c r="O144" s="51" t="str">
        <f ca="1">IF(INDIRECT("G144")="Mercado Shops","-",IF(INDIRECT("N144")="Clásica","15%",IF(INDIRECT("N144")="Premium","19.5%","-")))</f>
        <v>19.5%</v>
      </c>
      <c r="P144" s="51" t="str">
        <f ca="1">IF(INDIRECT("G144")="Mercado Libre","-",IF(INDIRECT("N144")="Clásica","4.63%",IF(INDIRECT("N144")="Premium","13.9%","-")))</f>
        <v>13.9%</v>
      </c>
      <c r="Q144" s="50" t="s">
        <v>67</v>
      </c>
      <c r="R144" s="51" t="s">
        <v>435</v>
      </c>
    </row>
    <row r="145" spans="1:18" ht="50.1" customHeight="1" x14ac:dyDescent="0.2">
      <c r="A145" s="47" t="s">
        <v>433</v>
      </c>
      <c r="B145" s="47" t="s">
        <v>436</v>
      </c>
      <c r="C145" s="48" t="s">
        <v>437</v>
      </c>
      <c r="D145" s="52" t="str">
        <f>"     "&amp;D144</f>
        <v xml:space="preserve">     Enchufe De 3 Apagadores Wifi Domotica Inteilgente Smartlife </v>
      </c>
      <c r="E145" s="47" t="s">
        <v>149</v>
      </c>
      <c r="F145" s="49">
        <v>1</v>
      </c>
      <c r="G145" s="51" t="str">
        <f>G144&amp;"     "</f>
        <v xml:space="preserve">Mercado Libre y Mercado Shops     </v>
      </c>
      <c r="H145" s="51">
        <f>H144</f>
        <v>570</v>
      </c>
      <c r="I145" s="51">
        <f>I144</f>
        <v>570</v>
      </c>
      <c r="J145" s="51" t="str">
        <f>J144</f>
        <v>Vincular</v>
      </c>
      <c r="K145" s="51" t="str">
        <f>K144&amp;"     "</f>
        <v xml:space="preserve">$     </v>
      </c>
      <c r="L145" s="51" t="str">
        <f>L144&amp;"     "</f>
        <v xml:space="preserve">Mercado Envíos gratis     </v>
      </c>
      <c r="M145" s="51" t="str">
        <f>M144&amp;"     "</f>
        <v xml:space="preserve">Mercado Envíos gratis     </v>
      </c>
      <c r="N145" s="51" t="str">
        <f>N144&amp;"     "</f>
        <v xml:space="preserve">Premium     </v>
      </c>
      <c r="O145" s="51" t="str">
        <f ca="1">O144</f>
        <v>19.5%</v>
      </c>
      <c r="P145" s="51" t="str">
        <f ca="1">P144</f>
        <v>13.9%</v>
      </c>
      <c r="Q145" s="51" t="str">
        <f>Q144&amp;"     "</f>
        <v xml:space="preserve">Activa     </v>
      </c>
      <c r="R145" s="51" t="s">
        <v>435</v>
      </c>
    </row>
    <row r="146" spans="1:18" ht="50.1" customHeight="1" x14ac:dyDescent="0.2">
      <c r="A146" s="47" t="s">
        <v>433</v>
      </c>
      <c r="B146" s="47" t="s">
        <v>438</v>
      </c>
      <c r="C146" s="48" t="s">
        <v>439</v>
      </c>
      <c r="D146" s="52" t="str">
        <f>"     "&amp;D144</f>
        <v xml:space="preserve">     Enchufe De 3 Apagadores Wifi Domotica Inteilgente Smartlife </v>
      </c>
      <c r="E146" s="47" t="s">
        <v>260</v>
      </c>
      <c r="F146" s="49">
        <v>0</v>
      </c>
      <c r="G146" s="51" t="str">
        <f>G144&amp;"     "</f>
        <v xml:space="preserve">Mercado Libre y Mercado Shops     </v>
      </c>
      <c r="H146" s="51">
        <f>H144</f>
        <v>570</v>
      </c>
      <c r="I146" s="51">
        <f>I144</f>
        <v>570</v>
      </c>
      <c r="J146" s="51" t="str">
        <f>J144</f>
        <v>Vincular</v>
      </c>
      <c r="K146" s="51" t="str">
        <f>K144&amp;"     "</f>
        <v xml:space="preserve">$     </v>
      </c>
      <c r="L146" s="51" t="str">
        <f>L144&amp;"     "</f>
        <v xml:space="preserve">Mercado Envíos gratis     </v>
      </c>
      <c r="M146" s="51" t="str">
        <f>M144&amp;"     "</f>
        <v xml:space="preserve">Mercado Envíos gratis     </v>
      </c>
      <c r="N146" s="51" t="str">
        <f>N144&amp;"     "</f>
        <v xml:space="preserve">Premium     </v>
      </c>
      <c r="O146" s="51" t="str">
        <f ca="1">O144</f>
        <v>19.5%</v>
      </c>
      <c r="P146" s="51" t="str">
        <f ca="1">P144</f>
        <v>13.9%</v>
      </c>
      <c r="Q146" s="51" t="str">
        <f>Q144&amp;"     "</f>
        <v xml:space="preserve">Activa     </v>
      </c>
      <c r="R146" s="51" t="s">
        <v>435</v>
      </c>
    </row>
    <row r="147" spans="1:18" ht="50.1" customHeight="1" x14ac:dyDescent="0.2">
      <c r="A147" s="47" t="s">
        <v>440</v>
      </c>
      <c r="B147" s="47"/>
      <c r="C147" s="47" t="s">
        <v>143</v>
      </c>
      <c r="D147" s="47" t="s">
        <v>441</v>
      </c>
      <c r="E147" s="47" t="s">
        <v>61</v>
      </c>
      <c r="F147" s="51" t="s">
        <v>442</v>
      </c>
      <c r="G147" s="50" t="s">
        <v>62</v>
      </c>
      <c r="H147" s="49">
        <v>580</v>
      </c>
      <c r="I147" s="49">
        <v>580</v>
      </c>
      <c r="J147" s="50" t="s">
        <v>63</v>
      </c>
      <c r="K147" s="50" t="s">
        <v>64</v>
      </c>
      <c r="L147" s="50" t="s">
        <v>65</v>
      </c>
      <c r="M147" s="50" t="s">
        <v>65</v>
      </c>
      <c r="N147" s="50" t="s">
        <v>66</v>
      </c>
      <c r="O147" s="51" t="str">
        <f ca="1">IF(INDIRECT("G147")="Mercado Shops","-",IF(INDIRECT("N147")="Clásica","15%",IF(INDIRECT("N147")="Premium","19.5%","-")))</f>
        <v>19.5%</v>
      </c>
      <c r="P147" s="51" t="str">
        <f ca="1">IF(INDIRECT("G147")="Mercado Libre","-",IF(INDIRECT("N147")="Clásica","4.63%",IF(INDIRECT("N147")="Premium","13.9%","-")))</f>
        <v>13.9%</v>
      </c>
      <c r="Q147" s="50" t="s">
        <v>67</v>
      </c>
      <c r="R147" s="51" t="s">
        <v>435</v>
      </c>
    </row>
    <row r="148" spans="1:18" ht="50.1" customHeight="1" x14ac:dyDescent="0.2">
      <c r="A148" s="47" t="s">
        <v>440</v>
      </c>
      <c r="B148" s="47" t="s">
        <v>443</v>
      </c>
      <c r="C148" s="48" t="s">
        <v>444</v>
      </c>
      <c r="D148" s="52" t="str">
        <f>"     "&amp;D147</f>
        <v xml:space="preserve">     Enchufe De 2 Apagadores Wifi Domotica Inteilgente Smartlife </v>
      </c>
      <c r="E148" s="47" t="s">
        <v>149</v>
      </c>
      <c r="F148" s="49">
        <v>8</v>
      </c>
      <c r="G148" s="51" t="str">
        <f>G147&amp;"     "</f>
        <v xml:space="preserve">Mercado Libre y Mercado Shops     </v>
      </c>
      <c r="H148" s="51">
        <f>H147</f>
        <v>580</v>
      </c>
      <c r="I148" s="51">
        <f>I147</f>
        <v>580</v>
      </c>
      <c r="J148" s="51" t="str">
        <f>J147</f>
        <v>Vincular</v>
      </c>
      <c r="K148" s="51" t="str">
        <f>K147&amp;"     "</f>
        <v xml:space="preserve">$     </v>
      </c>
      <c r="L148" s="51" t="str">
        <f>L147&amp;"     "</f>
        <v xml:space="preserve">Mercado Envíos gratis     </v>
      </c>
      <c r="M148" s="51" t="str">
        <f>M147&amp;"     "</f>
        <v xml:space="preserve">Mercado Envíos gratis     </v>
      </c>
      <c r="N148" s="51" t="str">
        <f>N147&amp;"     "</f>
        <v xml:space="preserve">Premium     </v>
      </c>
      <c r="O148" s="51" t="str">
        <f ca="1">O147</f>
        <v>19.5%</v>
      </c>
      <c r="P148" s="51" t="str">
        <f ca="1">P147</f>
        <v>13.9%</v>
      </c>
      <c r="Q148" s="51" t="str">
        <f>Q147&amp;"     "</f>
        <v xml:space="preserve">Activa     </v>
      </c>
      <c r="R148" s="51" t="s">
        <v>435</v>
      </c>
    </row>
    <row r="149" spans="1:18" ht="50.1" customHeight="1" x14ac:dyDescent="0.2">
      <c r="A149" s="47" t="s">
        <v>440</v>
      </c>
      <c r="B149" s="47" t="s">
        <v>445</v>
      </c>
      <c r="C149" s="48" t="s">
        <v>446</v>
      </c>
      <c r="D149" s="52" t="str">
        <f>"     "&amp;D147</f>
        <v xml:space="preserve">     Enchufe De 2 Apagadores Wifi Domotica Inteilgente Smartlife </v>
      </c>
      <c r="E149" s="47" t="s">
        <v>260</v>
      </c>
      <c r="F149" s="49">
        <v>0</v>
      </c>
      <c r="G149" s="51" t="str">
        <f>G147&amp;"     "</f>
        <v xml:space="preserve">Mercado Libre y Mercado Shops     </v>
      </c>
      <c r="H149" s="51">
        <f>H147</f>
        <v>580</v>
      </c>
      <c r="I149" s="51">
        <f>I147</f>
        <v>580</v>
      </c>
      <c r="J149" s="51" t="str">
        <f>J147</f>
        <v>Vincular</v>
      </c>
      <c r="K149" s="51" t="str">
        <f>K147&amp;"     "</f>
        <v xml:space="preserve">$     </v>
      </c>
      <c r="L149" s="51" t="str">
        <f>L147&amp;"     "</f>
        <v xml:space="preserve">Mercado Envíos gratis     </v>
      </c>
      <c r="M149" s="51" t="str">
        <f>M147&amp;"     "</f>
        <v xml:space="preserve">Mercado Envíos gratis     </v>
      </c>
      <c r="N149" s="51" t="str">
        <f>N147&amp;"     "</f>
        <v xml:space="preserve">Premium     </v>
      </c>
      <c r="O149" s="51" t="str">
        <f ca="1">O147</f>
        <v>19.5%</v>
      </c>
      <c r="P149" s="51" t="str">
        <f ca="1">P147</f>
        <v>13.9%</v>
      </c>
      <c r="Q149" s="51" t="str">
        <f>Q147&amp;"     "</f>
        <v xml:space="preserve">Activa     </v>
      </c>
      <c r="R149" s="51" t="s">
        <v>435</v>
      </c>
    </row>
    <row r="150" spans="1:18" ht="50.1" customHeight="1" x14ac:dyDescent="0.2">
      <c r="A150" s="47" t="s">
        <v>447</v>
      </c>
      <c r="B150" s="47"/>
      <c r="C150" s="48" t="s">
        <v>421</v>
      </c>
      <c r="D150" s="47" t="s">
        <v>448</v>
      </c>
      <c r="E150" s="47" t="s">
        <v>61</v>
      </c>
      <c r="F150" s="49">
        <v>1</v>
      </c>
      <c r="G150" s="50" t="s">
        <v>62</v>
      </c>
      <c r="H150" s="49">
        <v>91042.21</v>
      </c>
      <c r="I150" s="49">
        <v>91042.21</v>
      </c>
      <c r="J150" s="50" t="s">
        <v>63</v>
      </c>
      <c r="K150" s="50" t="s">
        <v>64</v>
      </c>
      <c r="L150" s="50" t="s">
        <v>65</v>
      </c>
      <c r="M150" s="50" t="s">
        <v>65</v>
      </c>
      <c r="N150" s="50" t="s">
        <v>66</v>
      </c>
      <c r="O150" s="51" t="str">
        <f ca="1">IF(INDIRECT("G150")="Mercado Shops","-",IF(INDIRECT("N150")="Clásica","10%",IF(INDIRECT("N150")="Premium","14.5%","-")))</f>
        <v>14.5%</v>
      </c>
      <c r="P150" s="51" t="str">
        <f ca="1">IF(INDIRECT("G150")="Mercado Libre","-",IF(INDIRECT("N150")="Clásica","4.63%",IF(INDIRECT("N150")="Premium","13.9%","-")))</f>
        <v>13.9%</v>
      </c>
      <c r="Q150" s="50" t="s">
        <v>67</v>
      </c>
      <c r="R150" s="51" t="s">
        <v>74</v>
      </c>
    </row>
    <row r="151" spans="1:18" ht="50.1" customHeight="1" x14ac:dyDescent="0.2">
      <c r="A151" s="47" t="s">
        <v>449</v>
      </c>
      <c r="B151" s="47"/>
      <c r="C151" s="47" t="s">
        <v>143</v>
      </c>
      <c r="D151" s="47" t="s">
        <v>450</v>
      </c>
      <c r="E151" s="47" t="s">
        <v>61</v>
      </c>
      <c r="F151" s="51" t="s">
        <v>451</v>
      </c>
      <c r="G151" s="50" t="s">
        <v>62</v>
      </c>
      <c r="H151" s="49">
        <v>18320.400000000001</v>
      </c>
      <c r="I151" s="49">
        <v>18320.400000000001</v>
      </c>
      <c r="J151" s="50" t="s">
        <v>63</v>
      </c>
      <c r="K151" s="50" t="s">
        <v>64</v>
      </c>
      <c r="L151" s="50" t="s">
        <v>65</v>
      </c>
      <c r="M151" s="50" t="s">
        <v>65</v>
      </c>
      <c r="N151" s="50" t="s">
        <v>66</v>
      </c>
      <c r="O151" s="51" t="str">
        <f ca="1">IF(INDIRECT("G151")="Mercado Shops","-",IF(INDIRECT("N151")="Clásica","10%",IF(INDIRECT("N151")="Premium","14.5%","-")))</f>
        <v>14.5%</v>
      </c>
      <c r="P151" s="51" t="str">
        <f ca="1">IF(INDIRECT("G151")="Mercado Libre","-",IF(INDIRECT("N151")="Clásica","4.63%",IF(INDIRECT("N151")="Premium","13.9%","-")))</f>
        <v>13.9%</v>
      </c>
      <c r="Q151" s="50" t="s">
        <v>78</v>
      </c>
      <c r="R151" s="51" t="s">
        <v>409</v>
      </c>
    </row>
    <row r="152" spans="1:18" ht="50.1" customHeight="1" x14ac:dyDescent="0.2">
      <c r="A152" s="47" t="s">
        <v>449</v>
      </c>
      <c r="B152" s="47" t="s">
        <v>452</v>
      </c>
      <c r="C152" s="48" t="s">
        <v>453</v>
      </c>
      <c r="D152" s="52" t="str">
        <f>"     "&amp;D151</f>
        <v xml:space="preserve">     Control Clonador Universal Toda Marca Domotica Electronicos</v>
      </c>
      <c r="E152" s="47" t="s">
        <v>293</v>
      </c>
      <c r="F152" s="49">
        <v>3</v>
      </c>
      <c r="G152" s="51" t="str">
        <f>G151&amp;"     "</f>
        <v xml:space="preserve">Mercado Libre y Mercado Shops     </v>
      </c>
      <c r="H152" s="51">
        <f>H151</f>
        <v>18320.400000000001</v>
      </c>
      <c r="I152" s="51">
        <f>I151</f>
        <v>18320.400000000001</v>
      </c>
      <c r="J152" s="51" t="str">
        <f>J151</f>
        <v>Vincular</v>
      </c>
      <c r="K152" s="51" t="str">
        <f>K151&amp;"     "</f>
        <v xml:space="preserve">$     </v>
      </c>
      <c r="L152" s="51" t="str">
        <f>L151&amp;"     "</f>
        <v xml:space="preserve">Mercado Envíos gratis     </v>
      </c>
      <c r="M152" s="51" t="str">
        <f>M151&amp;"     "</f>
        <v xml:space="preserve">Mercado Envíos gratis     </v>
      </c>
      <c r="N152" s="51" t="str">
        <f>N151&amp;"     "</f>
        <v xml:space="preserve">Premium     </v>
      </c>
      <c r="O152" s="51" t="str">
        <f ca="1">O151</f>
        <v>14.5%</v>
      </c>
      <c r="P152" s="51" t="str">
        <f ca="1">P151</f>
        <v>13.9%</v>
      </c>
      <c r="Q152" s="51" t="str">
        <f>Q151&amp;"     "</f>
        <v xml:space="preserve">Inactiva     </v>
      </c>
      <c r="R152" s="51" t="s">
        <v>409</v>
      </c>
    </row>
    <row r="153" spans="1:18" ht="50.1" customHeight="1" x14ac:dyDescent="0.2">
      <c r="A153" s="47" t="s">
        <v>449</v>
      </c>
      <c r="B153" s="47" t="s">
        <v>454</v>
      </c>
      <c r="C153" s="48" t="s">
        <v>455</v>
      </c>
      <c r="D153" s="52" t="str">
        <f>"     "&amp;D151</f>
        <v xml:space="preserve">     Control Clonador Universal Toda Marca Domotica Electronicos</v>
      </c>
      <c r="E153" s="47" t="s">
        <v>456</v>
      </c>
      <c r="F153" s="49">
        <v>0</v>
      </c>
      <c r="G153" s="51" t="str">
        <f>G151&amp;"     "</f>
        <v xml:space="preserve">Mercado Libre y Mercado Shops     </v>
      </c>
      <c r="H153" s="51">
        <f>H151</f>
        <v>18320.400000000001</v>
      </c>
      <c r="I153" s="51">
        <f>I151</f>
        <v>18320.400000000001</v>
      </c>
      <c r="J153" s="51" t="str">
        <f>J151</f>
        <v>Vincular</v>
      </c>
      <c r="K153" s="51" t="str">
        <f>K151&amp;"     "</f>
        <v xml:space="preserve">$     </v>
      </c>
      <c r="L153" s="51" t="str">
        <f>L151&amp;"     "</f>
        <v xml:space="preserve">Mercado Envíos gratis     </v>
      </c>
      <c r="M153" s="51" t="str">
        <f>M151&amp;"     "</f>
        <v xml:space="preserve">Mercado Envíos gratis     </v>
      </c>
      <c r="N153" s="51" t="str">
        <f>N151&amp;"     "</f>
        <v xml:space="preserve">Premium     </v>
      </c>
      <c r="O153" s="51" t="str">
        <f ca="1">O151</f>
        <v>14.5%</v>
      </c>
      <c r="P153" s="51" t="str">
        <f ca="1">P151</f>
        <v>13.9%</v>
      </c>
      <c r="Q153" s="51" t="str">
        <f>Q151&amp;"     "</f>
        <v xml:space="preserve">Inactiva     </v>
      </c>
      <c r="R153" s="51" t="s">
        <v>409</v>
      </c>
    </row>
    <row r="154" spans="1:18" ht="50.1" customHeight="1" x14ac:dyDescent="0.2">
      <c r="A154" s="47" t="s">
        <v>449</v>
      </c>
      <c r="B154" s="47" t="s">
        <v>457</v>
      </c>
      <c r="C154" s="48" t="s">
        <v>453</v>
      </c>
      <c r="D154" s="52" t="str">
        <f>"     "&amp;D151</f>
        <v xml:space="preserve">     Control Clonador Universal Toda Marca Domotica Electronicos</v>
      </c>
      <c r="E154" s="47" t="s">
        <v>458</v>
      </c>
      <c r="F154" s="49">
        <v>0</v>
      </c>
      <c r="G154" s="51" t="str">
        <f>G151&amp;"     "</f>
        <v xml:space="preserve">Mercado Libre y Mercado Shops     </v>
      </c>
      <c r="H154" s="51">
        <f>H151</f>
        <v>18320.400000000001</v>
      </c>
      <c r="I154" s="51">
        <f>I151</f>
        <v>18320.400000000001</v>
      </c>
      <c r="J154" s="51" t="str">
        <f>J151</f>
        <v>Vincular</v>
      </c>
      <c r="K154" s="51" t="str">
        <f>K151&amp;"     "</f>
        <v xml:space="preserve">$     </v>
      </c>
      <c r="L154" s="51" t="str">
        <f>L151&amp;"     "</f>
        <v xml:space="preserve">Mercado Envíos gratis     </v>
      </c>
      <c r="M154" s="51" t="str">
        <f>M151&amp;"     "</f>
        <v xml:space="preserve">Mercado Envíos gratis     </v>
      </c>
      <c r="N154" s="51" t="str">
        <f>N151&amp;"     "</f>
        <v xml:space="preserve">Premium     </v>
      </c>
      <c r="O154" s="51" t="str">
        <f ca="1">O151</f>
        <v>14.5%</v>
      </c>
      <c r="P154" s="51" t="str">
        <f ca="1">P151</f>
        <v>13.9%</v>
      </c>
      <c r="Q154" s="51" t="str">
        <f>Q151&amp;"     "</f>
        <v xml:space="preserve">Inactiva     </v>
      </c>
      <c r="R154" s="51" t="s">
        <v>409</v>
      </c>
    </row>
    <row r="155" spans="1:18" ht="50.1" customHeight="1" x14ac:dyDescent="0.2">
      <c r="A155" s="47" t="s">
        <v>449</v>
      </c>
      <c r="B155" s="47" t="s">
        <v>459</v>
      </c>
      <c r="C155" s="48" t="s">
        <v>453</v>
      </c>
      <c r="D155" s="52" t="str">
        <f>"     "&amp;D151</f>
        <v xml:space="preserve">     Control Clonador Universal Toda Marca Domotica Electronicos</v>
      </c>
      <c r="E155" s="47" t="s">
        <v>260</v>
      </c>
      <c r="F155" s="49">
        <v>0</v>
      </c>
      <c r="G155" s="51" t="str">
        <f>G151&amp;"     "</f>
        <v xml:space="preserve">Mercado Libre y Mercado Shops     </v>
      </c>
      <c r="H155" s="51">
        <f>H151</f>
        <v>18320.400000000001</v>
      </c>
      <c r="I155" s="51">
        <f>I151</f>
        <v>18320.400000000001</v>
      </c>
      <c r="J155" s="51" t="str">
        <f>J151</f>
        <v>Vincular</v>
      </c>
      <c r="K155" s="51" t="str">
        <f>K151&amp;"     "</f>
        <v xml:space="preserve">$     </v>
      </c>
      <c r="L155" s="51" t="str">
        <f>L151&amp;"     "</f>
        <v xml:space="preserve">Mercado Envíos gratis     </v>
      </c>
      <c r="M155" s="51" t="str">
        <f>M151&amp;"     "</f>
        <v xml:space="preserve">Mercado Envíos gratis     </v>
      </c>
      <c r="N155" s="51" t="str">
        <f>N151&amp;"     "</f>
        <v xml:space="preserve">Premium     </v>
      </c>
      <c r="O155" s="51" t="str">
        <f ca="1">O151</f>
        <v>14.5%</v>
      </c>
      <c r="P155" s="51" t="str">
        <f ca="1">P151</f>
        <v>13.9%</v>
      </c>
      <c r="Q155" s="51" t="str">
        <f>Q151&amp;"     "</f>
        <v xml:space="preserve">Inactiva     </v>
      </c>
      <c r="R155" s="51" t="s">
        <v>409</v>
      </c>
    </row>
    <row r="156" spans="1:18" ht="50.1" customHeight="1" x14ac:dyDescent="0.2">
      <c r="A156" s="47" t="s">
        <v>449</v>
      </c>
      <c r="B156" s="47" t="s">
        <v>460</v>
      </c>
      <c r="C156" s="48" t="s">
        <v>453</v>
      </c>
      <c r="D156" s="52" t="str">
        <f>"     "&amp;D151</f>
        <v xml:space="preserve">     Control Clonador Universal Toda Marca Domotica Electronicos</v>
      </c>
      <c r="E156" s="47" t="s">
        <v>461</v>
      </c>
      <c r="F156" s="49">
        <v>0</v>
      </c>
      <c r="G156" s="51" t="str">
        <f>G151&amp;"     "</f>
        <v xml:space="preserve">Mercado Libre y Mercado Shops     </v>
      </c>
      <c r="H156" s="51">
        <f>H151</f>
        <v>18320.400000000001</v>
      </c>
      <c r="I156" s="51">
        <f>I151</f>
        <v>18320.400000000001</v>
      </c>
      <c r="J156" s="51" t="str">
        <f>J151</f>
        <v>Vincular</v>
      </c>
      <c r="K156" s="51" t="str">
        <f>K151&amp;"     "</f>
        <v xml:space="preserve">$     </v>
      </c>
      <c r="L156" s="51" t="str">
        <f>L151&amp;"     "</f>
        <v xml:space="preserve">Mercado Envíos gratis     </v>
      </c>
      <c r="M156" s="51" t="str">
        <f>M151&amp;"     "</f>
        <v xml:space="preserve">Mercado Envíos gratis     </v>
      </c>
      <c r="N156" s="51" t="str">
        <f>N151&amp;"     "</f>
        <v xml:space="preserve">Premium     </v>
      </c>
      <c r="O156" s="51" t="str">
        <f ca="1">O151</f>
        <v>14.5%</v>
      </c>
      <c r="P156" s="51" t="str">
        <f ca="1">P151</f>
        <v>13.9%</v>
      </c>
      <c r="Q156" s="51" t="str">
        <f>Q151&amp;"     "</f>
        <v xml:space="preserve">Inactiva     </v>
      </c>
      <c r="R156" s="51" t="s">
        <v>409</v>
      </c>
    </row>
    <row r="157" spans="1:18" ht="50.1" customHeight="1" x14ac:dyDescent="0.2">
      <c r="A157" s="47" t="s">
        <v>462</v>
      </c>
      <c r="B157" s="47"/>
      <c r="C157" s="48" t="s">
        <v>463</v>
      </c>
      <c r="D157" s="47" t="s">
        <v>464</v>
      </c>
      <c r="E157" s="47" t="s">
        <v>61</v>
      </c>
      <c r="F157" s="49">
        <v>3</v>
      </c>
      <c r="G157" s="50" t="s">
        <v>62</v>
      </c>
      <c r="H157" s="49">
        <v>62594.7</v>
      </c>
      <c r="I157" s="49">
        <v>62594.7</v>
      </c>
      <c r="J157" s="50" t="s">
        <v>63</v>
      </c>
      <c r="K157" s="50" t="s">
        <v>64</v>
      </c>
      <c r="L157" s="50" t="s">
        <v>65</v>
      </c>
      <c r="M157" s="50" t="s">
        <v>115</v>
      </c>
      <c r="N157" s="50" t="s">
        <v>66</v>
      </c>
      <c r="O157" s="51" t="str">
        <f ca="1">IF(INDIRECT("G157")="Mercado Shops","-",IF(INDIRECT("N157")="Clásica","13%",IF(INDIRECT("N157")="Premium","17.5%","-")))</f>
        <v>17.5%</v>
      </c>
      <c r="P157" s="51" t="str">
        <f ca="1">IF(INDIRECT("G157")="Mercado Libre","-",IF(INDIRECT("N157")="Clásica","4.63%",IF(INDIRECT("N157")="Premium","13.9%","-")))</f>
        <v>13.9%</v>
      </c>
      <c r="Q157" s="50" t="s">
        <v>67</v>
      </c>
      <c r="R157" s="51" t="s">
        <v>465</v>
      </c>
    </row>
    <row r="158" spans="1:18" ht="50.1" customHeight="1" x14ac:dyDescent="0.2">
      <c r="A158" s="47" t="s">
        <v>466</v>
      </c>
      <c r="B158" s="47"/>
      <c r="C158" s="48" t="s">
        <v>467</v>
      </c>
      <c r="D158" s="48" t="s">
        <v>468</v>
      </c>
      <c r="E158" s="47" t="s">
        <v>61</v>
      </c>
      <c r="F158" s="49">
        <v>2</v>
      </c>
      <c r="G158" s="50" t="s">
        <v>34</v>
      </c>
      <c r="H158" s="49">
        <v>528</v>
      </c>
      <c r="I158" s="49">
        <v>274</v>
      </c>
      <c r="J158" s="50" t="s">
        <v>469</v>
      </c>
      <c r="K158" s="50" t="s">
        <v>64</v>
      </c>
      <c r="L158" s="50" t="s">
        <v>65</v>
      </c>
      <c r="M158" s="50" t="s">
        <v>65</v>
      </c>
      <c r="N158" s="50" t="s">
        <v>66</v>
      </c>
      <c r="O158" s="51" t="str">
        <f ca="1">IF(INDIRECT("G158")="Mercado Shops","-",IF(INDIRECT("N158")="Clásica","15%",IF(INDIRECT("N158")="Premium","19.5%","-")))</f>
        <v>-</v>
      </c>
      <c r="P158" s="51" t="str">
        <f ca="1">IF(INDIRECT("G158")="Mercado Libre","-",IF(INDIRECT("N158")="Clásica","4.63%",IF(INDIRECT("N158")="Premium","13.9%","-")))</f>
        <v>13.9%</v>
      </c>
      <c r="Q158" s="50" t="s">
        <v>67</v>
      </c>
      <c r="R158" s="51" t="s">
        <v>435</v>
      </c>
    </row>
    <row r="159" spans="1:18" ht="50.1" customHeight="1" x14ac:dyDescent="0.2">
      <c r="A159" s="47" t="s">
        <v>470</v>
      </c>
      <c r="B159" s="47"/>
      <c r="C159" s="48" t="s">
        <v>471</v>
      </c>
      <c r="D159" s="48" t="s">
        <v>472</v>
      </c>
      <c r="E159" s="47" t="s">
        <v>61</v>
      </c>
      <c r="F159" s="49">
        <v>2</v>
      </c>
      <c r="G159" s="50" t="s">
        <v>34</v>
      </c>
      <c r="H159" s="49">
        <v>669</v>
      </c>
      <c r="I159" s="49">
        <v>669</v>
      </c>
      <c r="J159" s="50" t="s">
        <v>63</v>
      </c>
      <c r="K159" s="50" t="s">
        <v>64</v>
      </c>
      <c r="L159" s="50" t="s">
        <v>65</v>
      </c>
      <c r="M159" s="50" t="s">
        <v>65</v>
      </c>
      <c r="N159" s="50" t="s">
        <v>66</v>
      </c>
      <c r="O159" s="51" t="str">
        <f ca="1">IF(INDIRECT("G159")="Mercado Shops","-",IF(INDIRECT("N159")="Clásica","15%",IF(INDIRECT("N159")="Premium","19.5%","-")))</f>
        <v>-</v>
      </c>
      <c r="P159" s="51" t="str">
        <f ca="1">IF(INDIRECT("G159")="Mercado Libre","-",IF(INDIRECT("N159")="Clásica","4.63%",IF(INDIRECT("N159")="Premium","13.9%","-")))</f>
        <v>13.9%</v>
      </c>
      <c r="Q159" s="50" t="s">
        <v>67</v>
      </c>
      <c r="R159" s="51" t="s">
        <v>435</v>
      </c>
    </row>
    <row r="160" spans="1:18" ht="50.1" customHeight="1" x14ac:dyDescent="0.2">
      <c r="A160" s="47" t="s">
        <v>473</v>
      </c>
      <c r="B160" s="47"/>
      <c r="C160" s="47" t="s">
        <v>143</v>
      </c>
      <c r="D160" s="47" t="s">
        <v>474</v>
      </c>
      <c r="E160" s="47" t="s">
        <v>61</v>
      </c>
      <c r="F160" s="51" t="s">
        <v>475</v>
      </c>
      <c r="G160" s="50" t="s">
        <v>62</v>
      </c>
      <c r="H160" s="49">
        <v>181054406.40000001</v>
      </c>
      <c r="I160" s="49">
        <v>181054406.40000001</v>
      </c>
      <c r="J160" s="50" t="s">
        <v>63</v>
      </c>
      <c r="K160" s="50" t="s">
        <v>64</v>
      </c>
      <c r="L160" s="50" t="s">
        <v>65</v>
      </c>
      <c r="M160" s="50" t="s">
        <v>65</v>
      </c>
      <c r="N160" s="50" t="s">
        <v>66</v>
      </c>
      <c r="O160" s="51" t="str">
        <f ca="1">IF(INDIRECT("G160")="Mercado Shops","-",IF(INDIRECT("N160")="Clásica","12%",IF(INDIRECT("N160")="Premium","16.5%","-")))</f>
        <v>16.5%</v>
      </c>
      <c r="P160" s="51" t="str">
        <f ca="1">IF(INDIRECT("G160")="Mercado Libre","-",IF(INDIRECT("N160")="Clásica","4.63%",IF(INDIRECT("N160")="Premium","13.9%","-")))</f>
        <v>13.9%</v>
      </c>
      <c r="Q160" s="50" t="s">
        <v>67</v>
      </c>
      <c r="R160" s="51" t="s">
        <v>476</v>
      </c>
    </row>
    <row r="161" spans="1:18" ht="50.1" customHeight="1" x14ac:dyDescent="0.2">
      <c r="A161" s="47" t="s">
        <v>473</v>
      </c>
      <c r="B161" s="47" t="s">
        <v>477</v>
      </c>
      <c r="C161" s="48" t="s">
        <v>478</v>
      </c>
      <c r="D161" s="52" t="str">
        <f>"     "&amp;D160</f>
        <v xml:space="preserve">     Espejo Retrovisor Dvr Sensor Y Camara De Reversa Logo Toyota</v>
      </c>
      <c r="E161" s="47" t="s">
        <v>260</v>
      </c>
      <c r="F161" s="49">
        <v>92</v>
      </c>
      <c r="G161" s="51" t="str">
        <f>G160&amp;"     "</f>
        <v xml:space="preserve">Mercado Libre y Mercado Shops     </v>
      </c>
      <c r="H161" s="51">
        <f>H160</f>
        <v>181054406.40000001</v>
      </c>
      <c r="I161" s="51">
        <f>I160</f>
        <v>181054406.40000001</v>
      </c>
      <c r="J161" s="51" t="str">
        <f>J160</f>
        <v>Vincular</v>
      </c>
      <c r="K161" s="51" t="str">
        <f>K160&amp;"     "</f>
        <v xml:space="preserve">$     </v>
      </c>
      <c r="L161" s="51" t="str">
        <f>L160&amp;"     "</f>
        <v xml:space="preserve">Mercado Envíos gratis     </v>
      </c>
      <c r="M161" s="51" t="str">
        <f>M160&amp;"     "</f>
        <v xml:space="preserve">Mercado Envíos gratis     </v>
      </c>
      <c r="N161" s="51" t="str">
        <f>N160&amp;"     "</f>
        <v xml:space="preserve">Premium     </v>
      </c>
      <c r="O161" s="51" t="str">
        <f ca="1">O160</f>
        <v>16.5%</v>
      </c>
      <c r="P161" s="51" t="str">
        <f ca="1">P160</f>
        <v>13.9%</v>
      </c>
      <c r="Q161" s="51" t="str">
        <f>Q160&amp;"     "</f>
        <v xml:space="preserve">Activa     </v>
      </c>
      <c r="R161" s="51" t="s">
        <v>476</v>
      </c>
    </row>
    <row r="162" spans="1:18" ht="50.1" customHeight="1" x14ac:dyDescent="0.2">
      <c r="A162" s="47" t="s">
        <v>479</v>
      </c>
      <c r="B162" s="47"/>
      <c r="C162" s="47" t="s">
        <v>143</v>
      </c>
      <c r="D162" s="47" t="s">
        <v>480</v>
      </c>
      <c r="E162" s="47" t="s">
        <v>61</v>
      </c>
      <c r="F162" s="51" t="s">
        <v>481</v>
      </c>
      <c r="G162" s="50" t="s">
        <v>62</v>
      </c>
      <c r="H162" s="49">
        <v>89696678.400000006</v>
      </c>
      <c r="I162" s="49">
        <v>89696678.400000006</v>
      </c>
      <c r="J162" s="50" t="s">
        <v>63</v>
      </c>
      <c r="K162" s="50" t="s">
        <v>64</v>
      </c>
      <c r="L162" s="50" t="s">
        <v>65</v>
      </c>
      <c r="M162" s="50" t="s">
        <v>65</v>
      </c>
      <c r="N162" s="50" t="s">
        <v>66</v>
      </c>
      <c r="O162" s="51" t="str">
        <f ca="1">IF(INDIRECT("G162")="Mercado Shops","-",IF(INDIRECT("N162")="Clásica","12%",IF(INDIRECT("N162")="Premium","16.5%","-")))</f>
        <v>16.5%</v>
      </c>
      <c r="P162" s="51" t="str">
        <f ca="1">IF(INDIRECT("G162")="Mercado Libre","-",IF(INDIRECT("N162")="Clásica","4.63%",IF(INDIRECT("N162")="Premium","13.9%","-")))</f>
        <v>13.9%</v>
      </c>
      <c r="Q162" s="50" t="s">
        <v>67</v>
      </c>
      <c r="R162" s="51" t="s">
        <v>476</v>
      </c>
    </row>
    <row r="163" spans="1:18" ht="50.1" customHeight="1" x14ac:dyDescent="0.2">
      <c r="A163" s="47" t="s">
        <v>479</v>
      </c>
      <c r="B163" s="47" t="s">
        <v>482</v>
      </c>
      <c r="C163" s="48" t="s">
        <v>478</v>
      </c>
      <c r="D163" s="52" t="str">
        <f>"     "&amp;D162</f>
        <v xml:space="preserve">     Espejo Retrovisor Dvr Sensor Y Camara De Reversa Logo Suzuki</v>
      </c>
      <c r="E163" s="47" t="s">
        <v>260</v>
      </c>
      <c r="F163" s="49">
        <v>9</v>
      </c>
      <c r="G163" s="51" t="str">
        <f>G162&amp;"     "</f>
        <v xml:space="preserve">Mercado Libre y Mercado Shops     </v>
      </c>
      <c r="H163" s="51">
        <f>H162</f>
        <v>89696678.400000006</v>
      </c>
      <c r="I163" s="51">
        <f>I162</f>
        <v>89696678.400000006</v>
      </c>
      <c r="J163" s="51" t="str">
        <f>J162</f>
        <v>Vincular</v>
      </c>
      <c r="K163" s="51" t="str">
        <f>K162&amp;"     "</f>
        <v xml:space="preserve">$     </v>
      </c>
      <c r="L163" s="51" t="str">
        <f>L162&amp;"     "</f>
        <v xml:space="preserve">Mercado Envíos gratis     </v>
      </c>
      <c r="M163" s="51" t="str">
        <f>M162&amp;"     "</f>
        <v xml:space="preserve">Mercado Envíos gratis     </v>
      </c>
      <c r="N163" s="51" t="str">
        <f>N162&amp;"     "</f>
        <v xml:space="preserve">Premium     </v>
      </c>
      <c r="O163" s="51" t="str">
        <f ca="1">O162</f>
        <v>16.5%</v>
      </c>
      <c r="P163" s="51" t="str">
        <f ca="1">P162</f>
        <v>13.9%</v>
      </c>
      <c r="Q163" s="51" t="str">
        <f>Q162&amp;"     "</f>
        <v xml:space="preserve">Activa     </v>
      </c>
      <c r="R163" s="51" t="s">
        <v>476</v>
      </c>
    </row>
    <row r="164" spans="1:18" ht="50.1" customHeight="1" x14ac:dyDescent="0.2">
      <c r="A164" s="47" t="s">
        <v>483</v>
      </c>
      <c r="B164" s="47"/>
      <c r="C164" s="47" t="s">
        <v>143</v>
      </c>
      <c r="D164" s="48" t="s">
        <v>484</v>
      </c>
      <c r="E164" s="47" t="s">
        <v>61</v>
      </c>
      <c r="F164" s="51" t="s">
        <v>485</v>
      </c>
      <c r="G164" s="50" t="s">
        <v>62</v>
      </c>
      <c r="H164" s="49">
        <v>89696678.400000006</v>
      </c>
      <c r="I164" s="49">
        <v>89696678.400000006</v>
      </c>
      <c r="J164" s="50" t="s">
        <v>63</v>
      </c>
      <c r="K164" s="50" t="s">
        <v>64</v>
      </c>
      <c r="L164" s="50" t="s">
        <v>65</v>
      </c>
      <c r="M164" s="50" t="s">
        <v>65</v>
      </c>
      <c r="N164" s="50" t="s">
        <v>66</v>
      </c>
      <c r="O164" s="51" t="str">
        <f ca="1">IF(INDIRECT("G164")="Mercado Shops","-",IF(INDIRECT("N164")="Clásica","12%",IF(INDIRECT("N164")="Premium","16.5%","-")))</f>
        <v>16.5%</v>
      </c>
      <c r="P164" s="51" t="str">
        <f ca="1">IF(INDIRECT("G164")="Mercado Libre","-",IF(INDIRECT("N164")="Clásica","4.63%",IF(INDIRECT("N164")="Premium","13.9%","-")))</f>
        <v>13.9%</v>
      </c>
      <c r="Q164" s="50" t="s">
        <v>67</v>
      </c>
      <c r="R164" s="51" t="s">
        <v>476</v>
      </c>
    </row>
    <row r="165" spans="1:18" ht="50.1" customHeight="1" x14ac:dyDescent="0.2">
      <c r="A165" s="47" t="s">
        <v>483</v>
      </c>
      <c r="B165" s="47" t="s">
        <v>486</v>
      </c>
      <c r="C165" s="48" t="s">
        <v>478</v>
      </c>
      <c r="D165" s="52" t="str">
        <f>"     "&amp;D164</f>
        <v xml:space="preserve">     Espejo Retrovisor Dvr Sensor- Camara De Reversa Logo Pontiac</v>
      </c>
      <c r="E165" s="47" t="s">
        <v>260</v>
      </c>
      <c r="F165" s="49">
        <v>10</v>
      </c>
      <c r="G165" s="51" t="str">
        <f>G164&amp;"     "</f>
        <v xml:space="preserve">Mercado Libre y Mercado Shops     </v>
      </c>
      <c r="H165" s="51">
        <f>H164</f>
        <v>89696678.400000006</v>
      </c>
      <c r="I165" s="51">
        <f>I164</f>
        <v>89696678.400000006</v>
      </c>
      <c r="J165" s="51" t="str">
        <f>J164</f>
        <v>Vincular</v>
      </c>
      <c r="K165" s="51" t="str">
        <f>K164&amp;"     "</f>
        <v xml:space="preserve">$     </v>
      </c>
      <c r="L165" s="51" t="str">
        <f>L164&amp;"     "</f>
        <v xml:space="preserve">Mercado Envíos gratis     </v>
      </c>
      <c r="M165" s="51" t="str">
        <f>M164&amp;"     "</f>
        <v xml:space="preserve">Mercado Envíos gratis     </v>
      </c>
      <c r="N165" s="51" t="str">
        <f>N164&amp;"     "</f>
        <v xml:space="preserve">Premium     </v>
      </c>
      <c r="O165" s="51" t="str">
        <f ca="1">O164</f>
        <v>16.5%</v>
      </c>
      <c r="P165" s="51" t="str">
        <f ca="1">P164</f>
        <v>13.9%</v>
      </c>
      <c r="Q165" s="51" t="str">
        <f>Q164&amp;"     "</f>
        <v xml:space="preserve">Activa     </v>
      </c>
      <c r="R165" s="51" t="s">
        <v>476</v>
      </c>
    </row>
    <row r="166" spans="1:18" ht="50.1" customHeight="1" x14ac:dyDescent="0.2">
      <c r="A166" s="47" t="s">
        <v>487</v>
      </c>
      <c r="B166" s="47"/>
      <c r="C166" s="47" t="s">
        <v>143</v>
      </c>
      <c r="D166" s="48" t="s">
        <v>488</v>
      </c>
      <c r="E166" s="47" t="s">
        <v>61</v>
      </c>
      <c r="F166" s="51" t="s">
        <v>485</v>
      </c>
      <c r="G166" s="50" t="s">
        <v>62</v>
      </c>
      <c r="H166" s="49">
        <v>89696678.400000006</v>
      </c>
      <c r="I166" s="49">
        <v>89696678.400000006</v>
      </c>
      <c r="J166" s="50" t="s">
        <v>63</v>
      </c>
      <c r="K166" s="50" t="s">
        <v>64</v>
      </c>
      <c r="L166" s="50" t="s">
        <v>65</v>
      </c>
      <c r="M166" s="50" t="s">
        <v>65</v>
      </c>
      <c r="N166" s="50" t="s">
        <v>66</v>
      </c>
      <c r="O166" s="51" t="str">
        <f ca="1">IF(INDIRECT("G166")="Mercado Shops","-",IF(INDIRECT("N166")="Clásica","12%",IF(INDIRECT("N166")="Premium","16.5%","-")))</f>
        <v>16.5%</v>
      </c>
      <c r="P166" s="51" t="str">
        <f ca="1">IF(INDIRECT("G166")="Mercado Libre","-",IF(INDIRECT("N166")="Clásica","4.63%",IF(INDIRECT("N166")="Premium","13.9%","-")))</f>
        <v>13.9%</v>
      </c>
      <c r="Q166" s="50" t="s">
        <v>78</v>
      </c>
      <c r="R166" s="51" t="s">
        <v>476</v>
      </c>
    </row>
    <row r="167" spans="1:18" ht="50.1" customHeight="1" x14ac:dyDescent="0.2">
      <c r="A167" s="47" t="s">
        <v>487</v>
      </c>
      <c r="B167" s="47" t="s">
        <v>489</v>
      </c>
      <c r="C167" s="48" t="s">
        <v>478</v>
      </c>
      <c r="D167" s="52" t="str">
        <f>"     "&amp;D166</f>
        <v xml:space="preserve">     Espejo Retrovisor Dvr Sensor Y Camara De Reversa Logo Volvo</v>
      </c>
      <c r="E167" s="47" t="s">
        <v>260</v>
      </c>
      <c r="F167" s="49">
        <v>10</v>
      </c>
      <c r="G167" s="51" t="str">
        <f>G166&amp;"     "</f>
        <v xml:space="preserve">Mercado Libre y Mercado Shops     </v>
      </c>
      <c r="H167" s="51">
        <f>H166</f>
        <v>89696678.400000006</v>
      </c>
      <c r="I167" s="51">
        <f>I166</f>
        <v>89696678.400000006</v>
      </c>
      <c r="J167" s="51" t="str">
        <f>J166</f>
        <v>Vincular</v>
      </c>
      <c r="K167" s="51" t="str">
        <f>K166&amp;"     "</f>
        <v xml:space="preserve">$     </v>
      </c>
      <c r="L167" s="51" t="str">
        <f>L166&amp;"     "</f>
        <v xml:space="preserve">Mercado Envíos gratis     </v>
      </c>
      <c r="M167" s="51" t="str">
        <f>M166&amp;"     "</f>
        <v xml:space="preserve">Mercado Envíos gratis     </v>
      </c>
      <c r="N167" s="51" t="str">
        <f>N166&amp;"     "</f>
        <v xml:space="preserve">Premium     </v>
      </c>
      <c r="O167" s="51" t="str">
        <f ca="1">O166</f>
        <v>16.5%</v>
      </c>
      <c r="P167" s="51" t="str">
        <f ca="1">P166</f>
        <v>13.9%</v>
      </c>
      <c r="Q167" s="51" t="str">
        <f>Q166&amp;"     "</f>
        <v xml:space="preserve">Inactiva     </v>
      </c>
      <c r="R167" s="51" t="s">
        <v>476</v>
      </c>
    </row>
    <row r="168" spans="1:18" ht="50.1" customHeight="1" x14ac:dyDescent="0.2">
      <c r="A168" s="47" t="s">
        <v>490</v>
      </c>
      <c r="B168" s="47"/>
      <c r="C168" s="47" t="s">
        <v>143</v>
      </c>
      <c r="D168" s="47" t="s">
        <v>491</v>
      </c>
      <c r="E168" s="47" t="s">
        <v>61</v>
      </c>
      <c r="F168" s="51" t="s">
        <v>485</v>
      </c>
      <c r="G168" s="50" t="s">
        <v>62</v>
      </c>
      <c r="H168" s="49">
        <v>214275398.40000001</v>
      </c>
      <c r="I168" s="49">
        <v>214275398.40000001</v>
      </c>
      <c r="J168" s="50" t="s">
        <v>63</v>
      </c>
      <c r="K168" s="50" t="s">
        <v>64</v>
      </c>
      <c r="L168" s="50" t="s">
        <v>65</v>
      </c>
      <c r="M168" s="50" t="s">
        <v>65</v>
      </c>
      <c r="N168" s="50" t="s">
        <v>66</v>
      </c>
      <c r="O168" s="51" t="str">
        <f ca="1">IF(INDIRECT("G168")="Mercado Shops","-",IF(INDIRECT("N168")="Clásica","12%",IF(INDIRECT("N168")="Premium","16.5%","-")))</f>
        <v>16.5%</v>
      </c>
      <c r="P168" s="51" t="str">
        <f ca="1">IF(INDIRECT("G168")="Mercado Libre","-",IF(INDIRECT("N168")="Clásica","4.63%",IF(INDIRECT("N168")="Premium","13.9%","-")))</f>
        <v>13.9%</v>
      </c>
      <c r="Q168" s="50" t="s">
        <v>67</v>
      </c>
      <c r="R168" s="51" t="s">
        <v>476</v>
      </c>
    </row>
    <row r="169" spans="1:18" ht="50.1" customHeight="1" x14ac:dyDescent="0.2">
      <c r="A169" s="47" t="s">
        <v>490</v>
      </c>
      <c r="B169" s="47" t="s">
        <v>492</v>
      </c>
      <c r="C169" s="48" t="s">
        <v>478</v>
      </c>
      <c r="D169" s="52" t="str">
        <f>"     "&amp;D168</f>
        <v xml:space="preserve">     Espejo Retrovisor Dvr Sensor Y Camara De Reversa Volkswagen</v>
      </c>
      <c r="E169" s="47" t="s">
        <v>260</v>
      </c>
      <c r="F169" s="49">
        <v>10</v>
      </c>
      <c r="G169" s="51" t="str">
        <f>G168&amp;"     "</f>
        <v xml:space="preserve">Mercado Libre y Mercado Shops     </v>
      </c>
      <c r="H169" s="51">
        <f>H168</f>
        <v>214275398.40000001</v>
      </c>
      <c r="I169" s="51">
        <f>I168</f>
        <v>214275398.40000001</v>
      </c>
      <c r="J169" s="51" t="str">
        <f>J168</f>
        <v>Vincular</v>
      </c>
      <c r="K169" s="51" t="str">
        <f>K168&amp;"     "</f>
        <v xml:space="preserve">$     </v>
      </c>
      <c r="L169" s="51" t="str">
        <f>L168&amp;"     "</f>
        <v xml:space="preserve">Mercado Envíos gratis     </v>
      </c>
      <c r="M169" s="51" t="str">
        <f>M168&amp;"     "</f>
        <v xml:space="preserve">Mercado Envíos gratis     </v>
      </c>
      <c r="N169" s="51" t="str">
        <f>N168&amp;"     "</f>
        <v xml:space="preserve">Premium     </v>
      </c>
      <c r="O169" s="51" t="str">
        <f ca="1">O168</f>
        <v>16.5%</v>
      </c>
      <c r="P169" s="51" t="str">
        <f ca="1">P168</f>
        <v>13.9%</v>
      </c>
      <c r="Q169" s="51" t="str">
        <f>Q168&amp;"     "</f>
        <v xml:space="preserve">Activa     </v>
      </c>
      <c r="R169" s="51" t="s">
        <v>476</v>
      </c>
    </row>
    <row r="170" spans="1:18" ht="50.1" customHeight="1" x14ac:dyDescent="0.2">
      <c r="A170" s="47" t="s">
        <v>493</v>
      </c>
      <c r="B170" s="47"/>
      <c r="C170" s="47" t="s">
        <v>143</v>
      </c>
      <c r="D170" s="47" t="s">
        <v>494</v>
      </c>
      <c r="E170" s="47" t="s">
        <v>61</v>
      </c>
      <c r="F170" s="51" t="s">
        <v>442</v>
      </c>
      <c r="G170" s="50" t="s">
        <v>62</v>
      </c>
      <c r="H170" s="49">
        <v>89696678.400000006</v>
      </c>
      <c r="I170" s="49">
        <v>89696678.400000006</v>
      </c>
      <c r="J170" s="50" t="s">
        <v>63</v>
      </c>
      <c r="K170" s="50" t="s">
        <v>64</v>
      </c>
      <c r="L170" s="50" t="s">
        <v>65</v>
      </c>
      <c r="M170" s="50" t="s">
        <v>65</v>
      </c>
      <c r="N170" s="50" t="s">
        <v>66</v>
      </c>
      <c r="O170" s="51" t="str">
        <f ca="1">IF(INDIRECT("G170")="Mercado Shops","-",IF(INDIRECT("N170")="Clásica","12%",IF(INDIRECT("N170")="Premium","16.5%","-")))</f>
        <v>16.5%</v>
      </c>
      <c r="P170" s="51" t="str">
        <f ca="1">IF(INDIRECT("G170")="Mercado Libre","-",IF(INDIRECT("N170")="Clásica","4.63%",IF(INDIRECT("N170")="Premium","13.9%","-")))</f>
        <v>13.9%</v>
      </c>
      <c r="Q170" s="50" t="s">
        <v>67</v>
      </c>
      <c r="R170" s="51" t="s">
        <v>476</v>
      </c>
    </row>
    <row r="171" spans="1:18" ht="50.1" customHeight="1" x14ac:dyDescent="0.2">
      <c r="A171" s="47" t="s">
        <v>493</v>
      </c>
      <c r="B171" s="47" t="s">
        <v>495</v>
      </c>
      <c r="C171" s="48" t="s">
        <v>478</v>
      </c>
      <c r="D171" s="52" t="str">
        <f>"     "&amp;D170</f>
        <v xml:space="preserve">     Espejo Retrovisor Dvr Sensor Y Camara De Reversa Logo Ram </v>
      </c>
      <c r="E171" s="47" t="s">
        <v>260</v>
      </c>
      <c r="F171" s="49">
        <v>8</v>
      </c>
      <c r="G171" s="51" t="str">
        <f>G170&amp;"     "</f>
        <v xml:space="preserve">Mercado Libre y Mercado Shops     </v>
      </c>
      <c r="H171" s="51">
        <f>H170</f>
        <v>89696678.400000006</v>
      </c>
      <c r="I171" s="51">
        <f>I170</f>
        <v>89696678.400000006</v>
      </c>
      <c r="J171" s="51" t="str">
        <f>J170</f>
        <v>Vincular</v>
      </c>
      <c r="K171" s="51" t="str">
        <f>K170&amp;"     "</f>
        <v xml:space="preserve">$     </v>
      </c>
      <c r="L171" s="51" t="str">
        <f>L170&amp;"     "</f>
        <v xml:space="preserve">Mercado Envíos gratis     </v>
      </c>
      <c r="M171" s="51" t="str">
        <f>M170&amp;"     "</f>
        <v xml:space="preserve">Mercado Envíos gratis     </v>
      </c>
      <c r="N171" s="51" t="str">
        <f>N170&amp;"     "</f>
        <v xml:space="preserve">Premium     </v>
      </c>
      <c r="O171" s="51" t="str">
        <f ca="1">O170</f>
        <v>16.5%</v>
      </c>
      <c r="P171" s="51" t="str">
        <f ca="1">P170</f>
        <v>13.9%</v>
      </c>
      <c r="Q171" s="51" t="str">
        <f>Q170&amp;"     "</f>
        <v xml:space="preserve">Activa     </v>
      </c>
      <c r="R171" s="51" t="s">
        <v>476</v>
      </c>
    </row>
    <row r="172" spans="1:18" ht="50.1" customHeight="1" x14ac:dyDescent="0.2">
      <c r="A172" s="47" t="s">
        <v>496</v>
      </c>
      <c r="B172" s="47"/>
      <c r="C172" s="47" t="s">
        <v>143</v>
      </c>
      <c r="D172" s="47" t="s">
        <v>497</v>
      </c>
      <c r="E172" s="47" t="s">
        <v>61</v>
      </c>
      <c r="F172" s="51" t="s">
        <v>498</v>
      </c>
      <c r="G172" s="50" t="s">
        <v>62</v>
      </c>
      <c r="H172" s="49">
        <v>89696678.400000006</v>
      </c>
      <c r="I172" s="49">
        <v>89696678.400000006</v>
      </c>
      <c r="J172" s="50" t="s">
        <v>63</v>
      </c>
      <c r="K172" s="50" t="s">
        <v>64</v>
      </c>
      <c r="L172" s="50" t="s">
        <v>65</v>
      </c>
      <c r="M172" s="50" t="s">
        <v>65</v>
      </c>
      <c r="N172" s="50" t="s">
        <v>66</v>
      </c>
      <c r="O172" s="51" t="str">
        <f ca="1">IF(INDIRECT("G172")="Mercado Shops","-",IF(INDIRECT("N172")="Clásica","12%",IF(INDIRECT("N172")="Premium","16.5%","-")))</f>
        <v>16.5%</v>
      </c>
      <c r="P172" s="51" t="str">
        <f ca="1">IF(INDIRECT("G172")="Mercado Libre","-",IF(INDIRECT("N172")="Clásica","4.63%",IF(INDIRECT("N172")="Premium","13.9%","-")))</f>
        <v>13.9%</v>
      </c>
      <c r="Q172" s="50" t="s">
        <v>67</v>
      </c>
      <c r="R172" s="51" t="s">
        <v>476</v>
      </c>
    </row>
    <row r="173" spans="1:18" ht="50.1" customHeight="1" x14ac:dyDescent="0.2">
      <c r="A173" s="47" t="s">
        <v>496</v>
      </c>
      <c r="B173" s="47" t="s">
        <v>499</v>
      </c>
      <c r="C173" s="48" t="s">
        <v>478</v>
      </c>
      <c r="D173" s="52" t="str">
        <f>"     "&amp;D172</f>
        <v xml:space="preserve">     Espejo Retrovisor Dvr Sensor Y Camara De Reversa Logo Seat</v>
      </c>
      <c r="E173" s="47" t="s">
        <v>260</v>
      </c>
      <c r="F173" s="49">
        <v>999</v>
      </c>
      <c r="G173" s="51" t="str">
        <f>G172&amp;"     "</f>
        <v xml:space="preserve">Mercado Libre y Mercado Shops     </v>
      </c>
      <c r="H173" s="51">
        <f>H172</f>
        <v>89696678.400000006</v>
      </c>
      <c r="I173" s="51">
        <f>I172</f>
        <v>89696678.400000006</v>
      </c>
      <c r="J173" s="51" t="str">
        <f>J172</f>
        <v>Vincular</v>
      </c>
      <c r="K173" s="51" t="str">
        <f>K172&amp;"     "</f>
        <v xml:space="preserve">$     </v>
      </c>
      <c r="L173" s="51" t="str">
        <f>L172&amp;"     "</f>
        <v xml:space="preserve">Mercado Envíos gratis     </v>
      </c>
      <c r="M173" s="51" t="str">
        <f>M172&amp;"     "</f>
        <v xml:space="preserve">Mercado Envíos gratis     </v>
      </c>
      <c r="N173" s="51" t="str">
        <f>N172&amp;"     "</f>
        <v xml:space="preserve">Premium     </v>
      </c>
      <c r="O173" s="51" t="str">
        <f ca="1">O172</f>
        <v>16.5%</v>
      </c>
      <c r="P173" s="51" t="str">
        <f ca="1">P172</f>
        <v>13.9%</v>
      </c>
      <c r="Q173" s="51" t="str">
        <f>Q172&amp;"     "</f>
        <v xml:space="preserve">Activa     </v>
      </c>
      <c r="R173" s="51" t="s">
        <v>476</v>
      </c>
    </row>
    <row r="174" spans="1:18" ht="50.1" customHeight="1" x14ac:dyDescent="0.2">
      <c r="A174" s="47" t="s">
        <v>500</v>
      </c>
      <c r="B174" s="47"/>
      <c r="C174" s="47" t="s">
        <v>143</v>
      </c>
      <c r="D174" s="47" t="s">
        <v>501</v>
      </c>
      <c r="E174" s="47" t="s">
        <v>61</v>
      </c>
      <c r="F174" s="51" t="s">
        <v>502</v>
      </c>
      <c r="G174" s="50" t="s">
        <v>62</v>
      </c>
      <c r="H174" s="49">
        <v>89696678.400000006</v>
      </c>
      <c r="I174" s="49">
        <v>89696678.400000006</v>
      </c>
      <c r="J174" s="50" t="s">
        <v>63</v>
      </c>
      <c r="K174" s="50" t="s">
        <v>64</v>
      </c>
      <c r="L174" s="50" t="s">
        <v>65</v>
      </c>
      <c r="M174" s="50" t="s">
        <v>65</v>
      </c>
      <c r="N174" s="50" t="s">
        <v>66</v>
      </c>
      <c r="O174" s="51" t="str">
        <f ca="1">IF(INDIRECT("G174")="Mercado Shops","-",IF(INDIRECT("N174")="Clásica","12%",IF(INDIRECT("N174")="Premium","16.5%","-")))</f>
        <v>16.5%</v>
      </c>
      <c r="P174" s="51" t="str">
        <f ca="1">IF(INDIRECT("G174")="Mercado Libre","-",IF(INDIRECT("N174")="Clásica","4.63%",IF(INDIRECT("N174")="Premium","13.9%","-")))</f>
        <v>13.9%</v>
      </c>
      <c r="Q174" s="50" t="s">
        <v>67</v>
      </c>
      <c r="R174" s="51" t="s">
        <v>476</v>
      </c>
    </row>
    <row r="175" spans="1:18" ht="50.1" customHeight="1" x14ac:dyDescent="0.2">
      <c r="A175" s="47" t="s">
        <v>500</v>
      </c>
      <c r="B175" s="47" t="s">
        <v>503</v>
      </c>
      <c r="C175" s="48" t="s">
        <v>478</v>
      </c>
      <c r="D175" s="52" t="str">
        <f>"     "&amp;D174</f>
        <v xml:space="preserve">     Espejo Retrovisor Dvr Sensor -camara De Reversa Logo Renault</v>
      </c>
      <c r="E175" s="47" t="s">
        <v>260</v>
      </c>
      <c r="F175" s="49">
        <v>998</v>
      </c>
      <c r="G175" s="51" t="str">
        <f>G174&amp;"     "</f>
        <v xml:space="preserve">Mercado Libre y Mercado Shops     </v>
      </c>
      <c r="H175" s="51">
        <f>H174</f>
        <v>89696678.400000006</v>
      </c>
      <c r="I175" s="51">
        <f>I174</f>
        <v>89696678.400000006</v>
      </c>
      <c r="J175" s="51" t="str">
        <f>J174</f>
        <v>Vincular</v>
      </c>
      <c r="K175" s="51" t="str">
        <f>K174&amp;"     "</f>
        <v xml:space="preserve">$     </v>
      </c>
      <c r="L175" s="51" t="str">
        <f>L174&amp;"     "</f>
        <v xml:space="preserve">Mercado Envíos gratis     </v>
      </c>
      <c r="M175" s="51" t="str">
        <f>M174&amp;"     "</f>
        <v xml:space="preserve">Mercado Envíos gratis     </v>
      </c>
      <c r="N175" s="51" t="str">
        <f>N174&amp;"     "</f>
        <v xml:space="preserve">Premium     </v>
      </c>
      <c r="O175" s="51" t="str">
        <f ca="1">O174</f>
        <v>16.5%</v>
      </c>
      <c r="P175" s="51" t="str">
        <f ca="1">P174</f>
        <v>13.9%</v>
      </c>
      <c r="Q175" s="51" t="str">
        <f>Q174&amp;"     "</f>
        <v xml:space="preserve">Activa     </v>
      </c>
      <c r="R175" s="51" t="s">
        <v>476</v>
      </c>
    </row>
    <row r="176" spans="1:18" ht="50.1" customHeight="1" x14ac:dyDescent="0.2">
      <c r="A176" s="47" t="s">
        <v>504</v>
      </c>
      <c r="B176" s="47"/>
      <c r="C176" s="47" t="s">
        <v>143</v>
      </c>
      <c r="D176" s="47" t="s">
        <v>505</v>
      </c>
      <c r="E176" s="47" t="s">
        <v>61</v>
      </c>
      <c r="F176" s="51" t="s">
        <v>506</v>
      </c>
      <c r="G176" s="50" t="s">
        <v>62</v>
      </c>
      <c r="H176" s="49">
        <v>172749158.40000001</v>
      </c>
      <c r="I176" s="49">
        <v>172749158.40000001</v>
      </c>
      <c r="J176" s="50" t="s">
        <v>63</v>
      </c>
      <c r="K176" s="50" t="s">
        <v>64</v>
      </c>
      <c r="L176" s="50" t="s">
        <v>65</v>
      </c>
      <c r="M176" s="50" t="s">
        <v>65</v>
      </c>
      <c r="N176" s="50" t="s">
        <v>66</v>
      </c>
      <c r="O176" s="51" t="str">
        <f ca="1">IF(INDIRECT("G176")="Mercado Shops","-",IF(INDIRECT("N176")="Clásica","12%",IF(INDIRECT("N176")="Premium","16.5%","-")))</f>
        <v>16.5%</v>
      </c>
      <c r="P176" s="51" t="str">
        <f ca="1">IF(INDIRECT("G176")="Mercado Libre","-",IF(INDIRECT("N176")="Clásica","4.63%",IF(INDIRECT("N176")="Premium","13.9%","-")))</f>
        <v>13.9%</v>
      </c>
      <c r="Q176" s="50" t="s">
        <v>67</v>
      </c>
      <c r="R176" s="51" t="s">
        <v>476</v>
      </c>
    </row>
    <row r="177" spans="1:18" ht="50.1" customHeight="1" x14ac:dyDescent="0.2">
      <c r="A177" s="47" t="s">
        <v>504</v>
      </c>
      <c r="B177" s="47" t="s">
        <v>507</v>
      </c>
      <c r="C177" s="48" t="s">
        <v>478</v>
      </c>
      <c r="D177" s="52" t="str">
        <f>"     "&amp;D176</f>
        <v xml:space="preserve">     Espejo Retrovisor Dvr Sensor Y Camara De Reversa Logo Nissan</v>
      </c>
      <c r="E177" s="47" t="s">
        <v>260</v>
      </c>
      <c r="F177" s="49">
        <v>15</v>
      </c>
      <c r="G177" s="51" t="str">
        <f>G176&amp;"     "</f>
        <v xml:space="preserve">Mercado Libre y Mercado Shops     </v>
      </c>
      <c r="H177" s="51">
        <f>H176</f>
        <v>172749158.40000001</v>
      </c>
      <c r="I177" s="51">
        <f>I176</f>
        <v>172749158.40000001</v>
      </c>
      <c r="J177" s="51" t="str">
        <f>J176</f>
        <v>Vincular</v>
      </c>
      <c r="K177" s="51" t="str">
        <f>K176&amp;"     "</f>
        <v xml:space="preserve">$     </v>
      </c>
      <c r="L177" s="51" t="str">
        <f>L176&amp;"     "</f>
        <v xml:space="preserve">Mercado Envíos gratis     </v>
      </c>
      <c r="M177" s="51" t="str">
        <f>M176&amp;"     "</f>
        <v xml:space="preserve">Mercado Envíos gratis     </v>
      </c>
      <c r="N177" s="51" t="str">
        <f>N176&amp;"     "</f>
        <v xml:space="preserve">Premium     </v>
      </c>
      <c r="O177" s="51" t="str">
        <f ca="1">O176</f>
        <v>16.5%</v>
      </c>
      <c r="P177" s="51" t="str">
        <f ca="1">P176</f>
        <v>13.9%</v>
      </c>
      <c r="Q177" s="51" t="str">
        <f>Q176&amp;"     "</f>
        <v xml:space="preserve">Activa     </v>
      </c>
      <c r="R177" s="51" t="s">
        <v>476</v>
      </c>
    </row>
    <row r="178" spans="1:18" ht="50.1" customHeight="1" x14ac:dyDescent="0.2">
      <c r="A178" s="47" t="s">
        <v>508</v>
      </c>
      <c r="B178" s="47"/>
      <c r="C178" s="47" t="s">
        <v>143</v>
      </c>
      <c r="D178" s="47" t="s">
        <v>509</v>
      </c>
      <c r="E178" s="47" t="s">
        <v>61</v>
      </c>
      <c r="F178" s="51" t="s">
        <v>481</v>
      </c>
      <c r="G178" s="50" t="s">
        <v>62</v>
      </c>
      <c r="H178" s="49">
        <v>89696678.400000006</v>
      </c>
      <c r="I178" s="49">
        <v>89696678.400000006</v>
      </c>
      <c r="J178" s="50" t="s">
        <v>63</v>
      </c>
      <c r="K178" s="50" t="s">
        <v>64</v>
      </c>
      <c r="L178" s="50" t="s">
        <v>65</v>
      </c>
      <c r="M178" s="50" t="s">
        <v>65</v>
      </c>
      <c r="N178" s="50" t="s">
        <v>66</v>
      </c>
      <c r="O178" s="51" t="str">
        <f ca="1">IF(INDIRECT("G178")="Mercado Shops","-",IF(INDIRECT("N178")="Clásica","12%",IF(INDIRECT("N178")="Premium","16.5%","-")))</f>
        <v>16.5%</v>
      </c>
      <c r="P178" s="51" t="str">
        <f ca="1">IF(INDIRECT("G178")="Mercado Libre","-",IF(INDIRECT("N178")="Clásica","4.63%",IF(INDIRECT("N178")="Premium","13.9%","-")))</f>
        <v>13.9%</v>
      </c>
      <c r="Q178" s="50" t="s">
        <v>67</v>
      </c>
      <c r="R178" s="51" t="s">
        <v>476</v>
      </c>
    </row>
    <row r="179" spans="1:18" ht="50.1" customHeight="1" x14ac:dyDescent="0.2">
      <c r="A179" s="47" t="s">
        <v>508</v>
      </c>
      <c r="B179" s="47" t="s">
        <v>510</v>
      </c>
      <c r="C179" s="48" t="s">
        <v>478</v>
      </c>
      <c r="D179" s="52" t="str">
        <f>"     "&amp;D178</f>
        <v xml:space="preserve">     Espejo Retrovisor Dvr Sensor Y Camara Reversa Logo Mitsubish</v>
      </c>
      <c r="E179" s="47" t="s">
        <v>260</v>
      </c>
      <c r="F179" s="49">
        <v>9</v>
      </c>
      <c r="G179" s="51" t="str">
        <f>G178&amp;"     "</f>
        <v xml:space="preserve">Mercado Libre y Mercado Shops     </v>
      </c>
      <c r="H179" s="51">
        <f>H178</f>
        <v>89696678.400000006</v>
      </c>
      <c r="I179" s="51">
        <f>I178</f>
        <v>89696678.400000006</v>
      </c>
      <c r="J179" s="51" t="str">
        <f>J178</f>
        <v>Vincular</v>
      </c>
      <c r="K179" s="51" t="str">
        <f>K178&amp;"     "</f>
        <v xml:space="preserve">$     </v>
      </c>
      <c r="L179" s="51" t="str">
        <f>L178&amp;"     "</f>
        <v xml:space="preserve">Mercado Envíos gratis     </v>
      </c>
      <c r="M179" s="51" t="str">
        <f>M178&amp;"     "</f>
        <v xml:space="preserve">Mercado Envíos gratis     </v>
      </c>
      <c r="N179" s="51" t="str">
        <f>N178&amp;"     "</f>
        <v xml:space="preserve">Premium     </v>
      </c>
      <c r="O179" s="51" t="str">
        <f ca="1">O178</f>
        <v>16.5%</v>
      </c>
      <c r="P179" s="51" t="str">
        <f ca="1">P178</f>
        <v>13.9%</v>
      </c>
      <c r="Q179" s="51" t="str">
        <f>Q178&amp;"     "</f>
        <v xml:space="preserve">Activa     </v>
      </c>
      <c r="R179" s="51" t="s">
        <v>476</v>
      </c>
    </row>
    <row r="180" spans="1:18" ht="50.1" customHeight="1" x14ac:dyDescent="0.2">
      <c r="A180" s="47" t="s">
        <v>511</v>
      </c>
      <c r="B180" s="47"/>
      <c r="C180" s="47" t="s">
        <v>143</v>
      </c>
      <c r="D180" s="47" t="s">
        <v>512</v>
      </c>
      <c r="E180" s="47" t="s">
        <v>61</v>
      </c>
      <c r="F180" s="51" t="s">
        <v>513</v>
      </c>
      <c r="G180" s="50" t="s">
        <v>62</v>
      </c>
      <c r="H180" s="49">
        <v>172749158.40000001</v>
      </c>
      <c r="I180" s="49">
        <v>172749158.40000001</v>
      </c>
      <c r="J180" s="50" t="s">
        <v>63</v>
      </c>
      <c r="K180" s="50" t="s">
        <v>64</v>
      </c>
      <c r="L180" s="50" t="s">
        <v>65</v>
      </c>
      <c r="M180" s="50" t="s">
        <v>65</v>
      </c>
      <c r="N180" s="50" t="s">
        <v>66</v>
      </c>
      <c r="O180" s="51" t="str">
        <f ca="1">IF(INDIRECT("G180")="Mercado Shops","-",IF(INDIRECT("N180")="Clásica","12%",IF(INDIRECT("N180")="Premium","16.5%","-")))</f>
        <v>16.5%</v>
      </c>
      <c r="P180" s="51" t="str">
        <f ca="1">IF(INDIRECT("G180")="Mercado Libre","-",IF(INDIRECT("N180")="Clásica","4.63%",IF(INDIRECT("N180")="Premium","13.9%","-")))</f>
        <v>13.9%</v>
      </c>
      <c r="Q180" s="50" t="s">
        <v>67</v>
      </c>
      <c r="R180" s="51" t="s">
        <v>476</v>
      </c>
    </row>
    <row r="181" spans="1:18" ht="50.1" customHeight="1" x14ac:dyDescent="0.2">
      <c r="A181" s="47" t="s">
        <v>511</v>
      </c>
      <c r="B181" s="47" t="s">
        <v>514</v>
      </c>
      <c r="C181" s="48" t="s">
        <v>478</v>
      </c>
      <c r="D181" s="52" t="str">
        <f>"     "&amp;D180</f>
        <v xml:space="preserve">     Espejo Retrovisor Dvr Sensor Y Camara De Reversa Logo Kia</v>
      </c>
      <c r="E181" s="47" t="s">
        <v>260</v>
      </c>
      <c r="F181" s="49">
        <v>7</v>
      </c>
      <c r="G181" s="51" t="str">
        <f>G180&amp;"     "</f>
        <v xml:space="preserve">Mercado Libre y Mercado Shops     </v>
      </c>
      <c r="H181" s="51">
        <f>H180</f>
        <v>172749158.40000001</v>
      </c>
      <c r="I181" s="51">
        <f>I180</f>
        <v>172749158.40000001</v>
      </c>
      <c r="J181" s="51" t="str">
        <f>J180</f>
        <v>Vincular</v>
      </c>
      <c r="K181" s="51" t="str">
        <f>K180&amp;"     "</f>
        <v xml:space="preserve">$     </v>
      </c>
      <c r="L181" s="51" t="str">
        <f>L180&amp;"     "</f>
        <v xml:space="preserve">Mercado Envíos gratis     </v>
      </c>
      <c r="M181" s="51" t="str">
        <f>M180&amp;"     "</f>
        <v xml:space="preserve">Mercado Envíos gratis     </v>
      </c>
      <c r="N181" s="51" t="str">
        <f>N180&amp;"     "</f>
        <v xml:space="preserve">Premium     </v>
      </c>
      <c r="O181" s="51" t="str">
        <f ca="1">O180</f>
        <v>16.5%</v>
      </c>
      <c r="P181" s="51" t="str">
        <f ca="1">P180</f>
        <v>13.9%</v>
      </c>
      <c r="Q181" s="51" t="str">
        <f>Q180&amp;"     "</f>
        <v xml:space="preserve">Activa     </v>
      </c>
      <c r="R181" s="51" t="s">
        <v>476</v>
      </c>
    </row>
    <row r="182" spans="1:18" ht="50.1" customHeight="1" x14ac:dyDescent="0.2">
      <c r="A182" s="47" t="s">
        <v>515</v>
      </c>
      <c r="B182" s="47"/>
      <c r="C182" s="47" t="s">
        <v>143</v>
      </c>
      <c r="D182" s="48" t="s">
        <v>516</v>
      </c>
      <c r="E182" s="47" t="s">
        <v>61</v>
      </c>
      <c r="F182" s="51" t="s">
        <v>485</v>
      </c>
      <c r="G182" s="50" t="s">
        <v>62</v>
      </c>
      <c r="H182" s="49">
        <v>89696678.400000006</v>
      </c>
      <c r="I182" s="49">
        <v>89696678.400000006</v>
      </c>
      <c r="J182" s="50" t="s">
        <v>63</v>
      </c>
      <c r="K182" s="50" t="s">
        <v>64</v>
      </c>
      <c r="L182" s="50" t="s">
        <v>65</v>
      </c>
      <c r="M182" s="50" t="s">
        <v>65</v>
      </c>
      <c r="N182" s="50" t="s">
        <v>66</v>
      </c>
      <c r="O182" s="51" t="str">
        <f ca="1">IF(INDIRECT("G182")="Mercado Shops","-",IF(INDIRECT("N182")="Clásica","12%",IF(INDIRECT("N182")="Premium","16.5%","-")))</f>
        <v>16.5%</v>
      </c>
      <c r="P182" s="51" t="str">
        <f ca="1">IF(INDIRECT("G182")="Mercado Libre","-",IF(INDIRECT("N182")="Clásica","4.63%",IF(INDIRECT("N182")="Premium","13.9%","-")))</f>
        <v>13.9%</v>
      </c>
      <c r="Q182" s="50" t="s">
        <v>67</v>
      </c>
      <c r="R182" s="51" t="s">
        <v>476</v>
      </c>
    </row>
    <row r="183" spans="1:18" ht="50.1" customHeight="1" x14ac:dyDescent="0.2">
      <c r="A183" s="47" t="s">
        <v>515</v>
      </c>
      <c r="B183" s="47" t="s">
        <v>517</v>
      </c>
      <c r="C183" s="48" t="s">
        <v>478</v>
      </c>
      <c r="D183" s="52" t="str">
        <f>"     "&amp;D182</f>
        <v xml:space="preserve">     Espejo Retrovisor Dvr Sensor Camara De Reversa Logo Mustang</v>
      </c>
      <c r="E183" s="47" t="s">
        <v>260</v>
      </c>
      <c r="F183" s="49">
        <v>10</v>
      </c>
      <c r="G183" s="51" t="str">
        <f>G182&amp;"     "</f>
        <v xml:space="preserve">Mercado Libre y Mercado Shops     </v>
      </c>
      <c r="H183" s="51">
        <f>H182</f>
        <v>89696678.400000006</v>
      </c>
      <c r="I183" s="51">
        <f>I182</f>
        <v>89696678.400000006</v>
      </c>
      <c r="J183" s="51" t="str">
        <f>J182</f>
        <v>Vincular</v>
      </c>
      <c r="K183" s="51" t="str">
        <f>K182&amp;"     "</f>
        <v xml:space="preserve">$     </v>
      </c>
      <c r="L183" s="51" t="str">
        <f>L182&amp;"     "</f>
        <v xml:space="preserve">Mercado Envíos gratis     </v>
      </c>
      <c r="M183" s="51" t="str">
        <f>M182&amp;"     "</f>
        <v xml:space="preserve">Mercado Envíos gratis     </v>
      </c>
      <c r="N183" s="51" t="str">
        <f>N182&amp;"     "</f>
        <v xml:space="preserve">Premium     </v>
      </c>
      <c r="O183" s="51" t="str">
        <f ca="1">O182</f>
        <v>16.5%</v>
      </c>
      <c r="P183" s="51" t="str">
        <f ca="1">P182</f>
        <v>13.9%</v>
      </c>
      <c r="Q183" s="51" t="str">
        <f>Q182&amp;"     "</f>
        <v xml:space="preserve">Activa     </v>
      </c>
      <c r="R183" s="51" t="s">
        <v>476</v>
      </c>
    </row>
    <row r="184" spans="1:18" ht="50.1" customHeight="1" x14ac:dyDescent="0.2">
      <c r="A184" s="47" t="s">
        <v>518</v>
      </c>
      <c r="B184" s="47"/>
      <c r="C184" s="47" t="s">
        <v>143</v>
      </c>
      <c r="D184" s="47" t="s">
        <v>519</v>
      </c>
      <c r="E184" s="47" t="s">
        <v>61</v>
      </c>
      <c r="F184" s="51" t="s">
        <v>513</v>
      </c>
      <c r="G184" s="50" t="s">
        <v>62</v>
      </c>
      <c r="H184" s="49">
        <v>172749158.40000001</v>
      </c>
      <c r="I184" s="49">
        <v>172749158.40000001</v>
      </c>
      <c r="J184" s="50" t="s">
        <v>63</v>
      </c>
      <c r="K184" s="50" t="s">
        <v>64</v>
      </c>
      <c r="L184" s="50" t="s">
        <v>65</v>
      </c>
      <c r="M184" s="50" t="s">
        <v>65</v>
      </c>
      <c r="N184" s="50" t="s">
        <v>66</v>
      </c>
      <c r="O184" s="51" t="str">
        <f ca="1">IF(INDIRECT("G184")="Mercado Shops","-",IF(INDIRECT("N184")="Clásica","12%",IF(INDIRECT("N184")="Premium","16.5%","-")))</f>
        <v>16.5%</v>
      </c>
      <c r="P184" s="51" t="str">
        <f ca="1">IF(INDIRECT("G184")="Mercado Libre","-",IF(INDIRECT("N184")="Clásica","4.63%",IF(INDIRECT("N184")="Premium","13.9%","-")))</f>
        <v>13.9%</v>
      </c>
      <c r="Q184" s="50" t="s">
        <v>67</v>
      </c>
      <c r="R184" s="51" t="s">
        <v>476</v>
      </c>
    </row>
    <row r="185" spans="1:18" ht="50.1" customHeight="1" x14ac:dyDescent="0.2">
      <c r="A185" s="47" t="s">
        <v>518</v>
      </c>
      <c r="B185" s="47" t="s">
        <v>520</v>
      </c>
      <c r="C185" s="48" t="s">
        <v>478</v>
      </c>
      <c r="D185" s="52" t="str">
        <f>"     "&amp;D184</f>
        <v xml:space="preserve">     Espejo Retrovisor Dvr Sensor Y Camara De Reversa Mini Cooper</v>
      </c>
      <c r="E185" s="47" t="s">
        <v>260</v>
      </c>
      <c r="F185" s="49">
        <v>7</v>
      </c>
      <c r="G185" s="51" t="str">
        <f>G184&amp;"     "</f>
        <v xml:space="preserve">Mercado Libre y Mercado Shops     </v>
      </c>
      <c r="H185" s="51">
        <f>H184</f>
        <v>172749158.40000001</v>
      </c>
      <c r="I185" s="51">
        <f>I184</f>
        <v>172749158.40000001</v>
      </c>
      <c r="J185" s="51" t="str">
        <f>J184</f>
        <v>Vincular</v>
      </c>
      <c r="K185" s="51" t="str">
        <f>K184&amp;"     "</f>
        <v xml:space="preserve">$     </v>
      </c>
      <c r="L185" s="51" t="str">
        <f>L184&amp;"     "</f>
        <v xml:space="preserve">Mercado Envíos gratis     </v>
      </c>
      <c r="M185" s="51" t="str">
        <f>M184&amp;"     "</f>
        <v xml:space="preserve">Mercado Envíos gratis     </v>
      </c>
      <c r="N185" s="51" t="str">
        <f>N184&amp;"     "</f>
        <v xml:space="preserve">Premium     </v>
      </c>
      <c r="O185" s="51" t="str">
        <f ca="1">O184</f>
        <v>16.5%</v>
      </c>
      <c r="P185" s="51" t="str">
        <f ca="1">P184</f>
        <v>13.9%</v>
      </c>
      <c r="Q185" s="51" t="str">
        <f>Q184&amp;"     "</f>
        <v xml:space="preserve">Activa     </v>
      </c>
      <c r="R185" s="51" t="s">
        <v>476</v>
      </c>
    </row>
    <row r="186" spans="1:18" ht="50.1" customHeight="1" x14ac:dyDescent="0.2">
      <c r="A186" s="47" t="s">
        <v>521</v>
      </c>
      <c r="B186" s="47"/>
      <c r="C186" s="47" t="s">
        <v>143</v>
      </c>
      <c r="D186" s="48" t="s">
        <v>522</v>
      </c>
      <c r="E186" s="47" t="s">
        <v>61</v>
      </c>
      <c r="F186" s="51" t="s">
        <v>485</v>
      </c>
      <c r="G186" s="50" t="s">
        <v>62</v>
      </c>
      <c r="H186" s="49">
        <v>89696678.400000006</v>
      </c>
      <c r="I186" s="49">
        <v>89696678.400000006</v>
      </c>
      <c r="J186" s="50" t="s">
        <v>63</v>
      </c>
      <c r="K186" s="50" t="s">
        <v>64</v>
      </c>
      <c r="L186" s="50" t="s">
        <v>65</v>
      </c>
      <c r="M186" s="50" t="s">
        <v>65</v>
      </c>
      <c r="N186" s="50" t="s">
        <v>66</v>
      </c>
      <c r="O186" s="51" t="str">
        <f ca="1">IF(INDIRECT("G186")="Mercado Shops","-",IF(INDIRECT("N186")="Clásica","12%",IF(INDIRECT("N186")="Premium","16.5%","-")))</f>
        <v>16.5%</v>
      </c>
      <c r="P186" s="51" t="str">
        <f ca="1">IF(INDIRECT("G186")="Mercado Libre","-",IF(INDIRECT("N186")="Clásica","4.63%",IF(INDIRECT("N186")="Premium","13.9%","-")))</f>
        <v>13.9%</v>
      </c>
      <c r="Q186" s="50" t="s">
        <v>67</v>
      </c>
      <c r="R186" s="51" t="s">
        <v>476</v>
      </c>
    </row>
    <row r="187" spans="1:18" ht="50.1" customHeight="1" x14ac:dyDescent="0.2">
      <c r="A187" s="47" t="s">
        <v>521</v>
      </c>
      <c r="B187" s="47" t="s">
        <v>523</v>
      </c>
      <c r="C187" s="48" t="s">
        <v>478</v>
      </c>
      <c r="D187" s="52" t="str">
        <f>"     "&amp;D186</f>
        <v xml:space="preserve">     Espejo Retrovisor Dvr Sensor Y Camara Reversa Logo Mercedez</v>
      </c>
      <c r="E187" s="47" t="s">
        <v>260</v>
      </c>
      <c r="F187" s="49">
        <v>10</v>
      </c>
      <c r="G187" s="51" t="str">
        <f>G186&amp;"     "</f>
        <v xml:space="preserve">Mercado Libre y Mercado Shops     </v>
      </c>
      <c r="H187" s="51">
        <f>H186</f>
        <v>89696678.400000006</v>
      </c>
      <c r="I187" s="51">
        <f>I186</f>
        <v>89696678.400000006</v>
      </c>
      <c r="J187" s="51" t="str">
        <f>J186</f>
        <v>Vincular</v>
      </c>
      <c r="K187" s="51" t="str">
        <f>K186&amp;"     "</f>
        <v xml:space="preserve">$     </v>
      </c>
      <c r="L187" s="51" t="str">
        <f>L186&amp;"     "</f>
        <v xml:space="preserve">Mercado Envíos gratis     </v>
      </c>
      <c r="M187" s="51" t="str">
        <f>M186&amp;"     "</f>
        <v xml:space="preserve">Mercado Envíos gratis     </v>
      </c>
      <c r="N187" s="51" t="str">
        <f>N186&amp;"     "</f>
        <v xml:space="preserve">Premium     </v>
      </c>
      <c r="O187" s="51" t="str">
        <f ca="1">O186</f>
        <v>16.5%</v>
      </c>
      <c r="P187" s="51" t="str">
        <f ca="1">P186</f>
        <v>13.9%</v>
      </c>
      <c r="Q187" s="51" t="str">
        <f>Q186&amp;"     "</f>
        <v xml:space="preserve">Activa     </v>
      </c>
      <c r="R187" s="51" t="s">
        <v>476</v>
      </c>
    </row>
    <row r="188" spans="1:18" ht="50.1" customHeight="1" x14ac:dyDescent="0.2">
      <c r="A188" s="47" t="s">
        <v>524</v>
      </c>
      <c r="B188" s="47"/>
      <c r="C188" s="47" t="s">
        <v>143</v>
      </c>
      <c r="D188" s="47" t="s">
        <v>525</v>
      </c>
      <c r="E188" s="47" t="s">
        <v>61</v>
      </c>
      <c r="F188" s="51" t="s">
        <v>526</v>
      </c>
      <c r="G188" s="50" t="s">
        <v>62</v>
      </c>
      <c r="H188" s="49">
        <v>172749158.40000001</v>
      </c>
      <c r="I188" s="49">
        <v>172749158.40000001</v>
      </c>
      <c r="J188" s="50" t="s">
        <v>63</v>
      </c>
      <c r="K188" s="50" t="s">
        <v>64</v>
      </c>
      <c r="L188" s="50" t="s">
        <v>65</v>
      </c>
      <c r="M188" s="50" t="s">
        <v>65</v>
      </c>
      <c r="N188" s="50" t="s">
        <v>66</v>
      </c>
      <c r="O188" s="51" t="str">
        <f ca="1">IF(INDIRECT("G188")="Mercado Shops","-",IF(INDIRECT("N188")="Clásica","12%",IF(INDIRECT("N188")="Premium","16.5%","-")))</f>
        <v>16.5%</v>
      </c>
      <c r="P188" s="51" t="str">
        <f ca="1">IF(INDIRECT("G188")="Mercado Libre","-",IF(INDIRECT("N188")="Clásica","4.63%",IF(INDIRECT("N188")="Premium","13.9%","-")))</f>
        <v>13.9%</v>
      </c>
      <c r="Q188" s="50" t="s">
        <v>67</v>
      </c>
      <c r="R188" s="51" t="s">
        <v>476</v>
      </c>
    </row>
    <row r="189" spans="1:18" ht="50.1" customHeight="1" x14ac:dyDescent="0.2">
      <c r="A189" s="47" t="s">
        <v>524</v>
      </c>
      <c r="B189" s="47" t="s">
        <v>527</v>
      </c>
      <c r="C189" s="48" t="s">
        <v>478</v>
      </c>
      <c r="D189" s="52" t="str">
        <f>"     "&amp;D188</f>
        <v xml:space="preserve">     Espejo Retrovisor Dvr Sensor Y Camara De Reversa Logo Honda</v>
      </c>
      <c r="E189" s="47" t="s">
        <v>260</v>
      </c>
      <c r="F189" s="49">
        <v>994</v>
      </c>
      <c r="G189" s="51" t="str">
        <f>G188&amp;"     "</f>
        <v xml:space="preserve">Mercado Libre y Mercado Shops     </v>
      </c>
      <c r="H189" s="51">
        <f>H188</f>
        <v>172749158.40000001</v>
      </c>
      <c r="I189" s="51">
        <f>I188</f>
        <v>172749158.40000001</v>
      </c>
      <c r="J189" s="51" t="str">
        <f>J188</f>
        <v>Vincular</v>
      </c>
      <c r="K189" s="51" t="str">
        <f>K188&amp;"     "</f>
        <v xml:space="preserve">$     </v>
      </c>
      <c r="L189" s="51" t="str">
        <f>L188&amp;"     "</f>
        <v xml:space="preserve">Mercado Envíos gratis     </v>
      </c>
      <c r="M189" s="51" t="str">
        <f>M188&amp;"     "</f>
        <v xml:space="preserve">Mercado Envíos gratis     </v>
      </c>
      <c r="N189" s="51" t="str">
        <f>N188&amp;"     "</f>
        <v xml:space="preserve">Premium     </v>
      </c>
      <c r="O189" s="51" t="str">
        <f ca="1">O188</f>
        <v>16.5%</v>
      </c>
      <c r="P189" s="51" t="str">
        <f ca="1">P188</f>
        <v>13.9%</v>
      </c>
      <c r="Q189" s="51" t="str">
        <f>Q188&amp;"     "</f>
        <v xml:space="preserve">Activa     </v>
      </c>
      <c r="R189" s="51" t="s">
        <v>476</v>
      </c>
    </row>
    <row r="190" spans="1:18" ht="50.1" customHeight="1" x14ac:dyDescent="0.2">
      <c r="A190" s="47" t="s">
        <v>528</v>
      </c>
      <c r="B190" s="47"/>
      <c r="C190" s="47" t="s">
        <v>143</v>
      </c>
      <c r="D190" s="48" t="s">
        <v>529</v>
      </c>
      <c r="E190" s="47" t="s">
        <v>61</v>
      </c>
      <c r="F190" s="51" t="s">
        <v>498</v>
      </c>
      <c r="G190" s="50" t="s">
        <v>62</v>
      </c>
      <c r="H190" s="49">
        <v>89696678.400000006</v>
      </c>
      <c r="I190" s="49">
        <v>89696678.400000006</v>
      </c>
      <c r="J190" s="50" t="s">
        <v>63</v>
      </c>
      <c r="K190" s="50" t="s">
        <v>64</v>
      </c>
      <c r="L190" s="50" t="s">
        <v>65</v>
      </c>
      <c r="M190" s="50" t="s">
        <v>65</v>
      </c>
      <c r="N190" s="50" t="s">
        <v>66</v>
      </c>
      <c r="O190" s="51" t="str">
        <f ca="1">IF(INDIRECT("G190")="Mercado Shops","-",IF(INDIRECT("N190")="Clásica","12%",IF(INDIRECT("N190")="Premium","16.5%","-")))</f>
        <v>16.5%</v>
      </c>
      <c r="P190" s="51" t="str">
        <f ca="1">IF(INDIRECT("G190")="Mercado Libre","-",IF(INDIRECT("N190")="Clásica","4.63%",IF(INDIRECT("N190")="Premium","13.9%","-")))</f>
        <v>13.9%</v>
      </c>
      <c r="Q190" s="50" t="s">
        <v>67</v>
      </c>
      <c r="R190" s="51" t="s">
        <v>476</v>
      </c>
    </row>
    <row r="191" spans="1:18" ht="50.1" customHeight="1" x14ac:dyDescent="0.2">
      <c r="A191" s="47" t="s">
        <v>528</v>
      </c>
      <c r="B191" s="47" t="s">
        <v>530</v>
      </c>
      <c r="C191" s="48" t="s">
        <v>478</v>
      </c>
      <c r="D191" s="52" t="str">
        <f>"     "&amp;D190</f>
        <v xml:space="preserve">     Espejo Retrovisor Dvr Sensor Y Camara De Reversa Logo Gmc</v>
      </c>
      <c r="E191" s="47" t="s">
        <v>260</v>
      </c>
      <c r="F191" s="49">
        <v>999</v>
      </c>
      <c r="G191" s="51" t="str">
        <f>G190&amp;"     "</f>
        <v xml:space="preserve">Mercado Libre y Mercado Shops     </v>
      </c>
      <c r="H191" s="51">
        <f>H190</f>
        <v>89696678.400000006</v>
      </c>
      <c r="I191" s="51">
        <f>I190</f>
        <v>89696678.400000006</v>
      </c>
      <c r="J191" s="51" t="str">
        <f>J190</f>
        <v>Vincular</v>
      </c>
      <c r="K191" s="51" t="str">
        <f>K190&amp;"     "</f>
        <v xml:space="preserve">$     </v>
      </c>
      <c r="L191" s="51" t="str">
        <f>L190&amp;"     "</f>
        <v xml:space="preserve">Mercado Envíos gratis     </v>
      </c>
      <c r="M191" s="51" t="str">
        <f>M190&amp;"     "</f>
        <v xml:space="preserve">Mercado Envíos gratis     </v>
      </c>
      <c r="N191" s="51" t="str">
        <f>N190&amp;"     "</f>
        <v xml:space="preserve">Premium     </v>
      </c>
      <c r="O191" s="51" t="str">
        <f ca="1">O190</f>
        <v>16.5%</v>
      </c>
      <c r="P191" s="51" t="str">
        <f ca="1">P190</f>
        <v>13.9%</v>
      </c>
      <c r="Q191" s="51" t="str">
        <f>Q190&amp;"     "</f>
        <v xml:space="preserve">Activa     </v>
      </c>
      <c r="R191" s="51" t="s">
        <v>476</v>
      </c>
    </row>
    <row r="192" spans="1:18" ht="50.1" customHeight="1" x14ac:dyDescent="0.2">
      <c r="A192" s="47" t="s">
        <v>531</v>
      </c>
      <c r="B192" s="47"/>
      <c r="C192" s="47" t="s">
        <v>143</v>
      </c>
      <c r="D192" s="47" t="s">
        <v>532</v>
      </c>
      <c r="E192" s="47" t="s">
        <v>61</v>
      </c>
      <c r="F192" s="51" t="s">
        <v>533</v>
      </c>
      <c r="G192" s="50" t="s">
        <v>62</v>
      </c>
      <c r="H192" s="49">
        <v>172749158.40000001</v>
      </c>
      <c r="I192" s="49">
        <v>172749158.40000001</v>
      </c>
      <c r="J192" s="50" t="s">
        <v>63</v>
      </c>
      <c r="K192" s="50" t="s">
        <v>64</v>
      </c>
      <c r="L192" s="50" t="s">
        <v>65</v>
      </c>
      <c r="M192" s="50" t="s">
        <v>65</v>
      </c>
      <c r="N192" s="50" t="s">
        <v>66</v>
      </c>
      <c r="O192" s="51" t="str">
        <f ca="1">IF(INDIRECT("G192")="Mercado Shops","-",IF(INDIRECT("N192")="Clásica","12%",IF(INDIRECT("N192")="Premium","16.5%","-")))</f>
        <v>16.5%</v>
      </c>
      <c r="P192" s="51" t="str">
        <f ca="1">IF(INDIRECT("G192")="Mercado Libre","-",IF(INDIRECT("N192")="Clásica","4.63%",IF(INDIRECT("N192")="Premium","13.9%","-")))</f>
        <v>13.9%</v>
      </c>
      <c r="Q192" s="50" t="s">
        <v>67</v>
      </c>
      <c r="R192" s="51" t="s">
        <v>476</v>
      </c>
    </row>
    <row r="193" spans="1:18" ht="50.1" customHeight="1" x14ac:dyDescent="0.2">
      <c r="A193" s="47" t="s">
        <v>531</v>
      </c>
      <c r="B193" s="47" t="s">
        <v>534</v>
      </c>
      <c r="C193" s="48" t="s">
        <v>478</v>
      </c>
      <c r="D193" s="52" t="str">
        <f>"     "&amp;D192</f>
        <v xml:space="preserve">     Espejo Retrovisor Dvr Sensor Y Camara De Reversa Logo Mazda</v>
      </c>
      <c r="E193" s="47" t="s">
        <v>260</v>
      </c>
      <c r="F193" s="49">
        <v>5</v>
      </c>
      <c r="G193" s="51" t="str">
        <f>G192&amp;"     "</f>
        <v xml:space="preserve">Mercado Libre y Mercado Shops     </v>
      </c>
      <c r="H193" s="51">
        <f>H192</f>
        <v>172749158.40000001</v>
      </c>
      <c r="I193" s="51">
        <f>I192</f>
        <v>172749158.40000001</v>
      </c>
      <c r="J193" s="51" t="str">
        <f>J192</f>
        <v>Vincular</v>
      </c>
      <c r="K193" s="51" t="str">
        <f>K192&amp;"     "</f>
        <v xml:space="preserve">$     </v>
      </c>
      <c r="L193" s="51" t="str">
        <f>L192&amp;"     "</f>
        <v xml:space="preserve">Mercado Envíos gratis     </v>
      </c>
      <c r="M193" s="51" t="str">
        <f>M192&amp;"     "</f>
        <v xml:space="preserve">Mercado Envíos gratis     </v>
      </c>
      <c r="N193" s="51" t="str">
        <f>N192&amp;"     "</f>
        <v xml:space="preserve">Premium     </v>
      </c>
      <c r="O193" s="51" t="str">
        <f ca="1">O192</f>
        <v>16.5%</v>
      </c>
      <c r="P193" s="51" t="str">
        <f ca="1">P192</f>
        <v>13.9%</v>
      </c>
      <c r="Q193" s="51" t="str">
        <f>Q192&amp;"     "</f>
        <v xml:space="preserve">Activa     </v>
      </c>
      <c r="R193" s="51" t="s">
        <v>476</v>
      </c>
    </row>
    <row r="194" spans="1:18" ht="50.1" customHeight="1" x14ac:dyDescent="0.2">
      <c r="A194" s="47" t="s">
        <v>535</v>
      </c>
      <c r="B194" s="47"/>
      <c r="C194" s="47" t="s">
        <v>143</v>
      </c>
      <c r="D194" s="47" t="s">
        <v>536</v>
      </c>
      <c r="E194" s="47" t="s">
        <v>61</v>
      </c>
      <c r="F194" s="51" t="s">
        <v>513</v>
      </c>
      <c r="G194" s="50" t="s">
        <v>62</v>
      </c>
      <c r="H194" s="49">
        <v>172749158.40000001</v>
      </c>
      <c r="I194" s="49">
        <v>172749158.40000001</v>
      </c>
      <c r="J194" s="50" t="s">
        <v>63</v>
      </c>
      <c r="K194" s="50" t="s">
        <v>64</v>
      </c>
      <c r="L194" s="50" t="s">
        <v>65</v>
      </c>
      <c r="M194" s="50" t="s">
        <v>65</v>
      </c>
      <c r="N194" s="50" t="s">
        <v>66</v>
      </c>
      <c r="O194" s="51" t="str">
        <f ca="1">IF(INDIRECT("G194")="Mercado Shops","-",IF(INDIRECT("N194")="Clásica","12%",IF(INDIRECT("N194")="Premium","16.5%","-")))</f>
        <v>16.5%</v>
      </c>
      <c r="P194" s="51" t="str">
        <f ca="1">IF(INDIRECT("G194")="Mercado Libre","-",IF(INDIRECT("N194")="Clásica","4.63%",IF(INDIRECT("N194")="Premium","13.9%","-")))</f>
        <v>13.9%</v>
      </c>
      <c r="Q194" s="50" t="s">
        <v>67</v>
      </c>
      <c r="R194" s="51" t="s">
        <v>476</v>
      </c>
    </row>
    <row r="195" spans="1:18" ht="50.1" customHeight="1" x14ac:dyDescent="0.2">
      <c r="A195" s="47" t="s">
        <v>535</v>
      </c>
      <c r="B195" s="47" t="s">
        <v>537</v>
      </c>
      <c r="C195" s="48" t="s">
        <v>478</v>
      </c>
      <c r="D195" s="52" t="str">
        <f>"     "&amp;D194</f>
        <v xml:space="preserve">     Espejo Retrovisor Dvr Sensor Y Camara De Reversa Logo Dodge</v>
      </c>
      <c r="E195" s="47" t="s">
        <v>260</v>
      </c>
      <c r="F195" s="49">
        <v>7</v>
      </c>
      <c r="G195" s="51" t="str">
        <f>G194&amp;"     "</f>
        <v xml:space="preserve">Mercado Libre y Mercado Shops     </v>
      </c>
      <c r="H195" s="51">
        <f>H194</f>
        <v>172749158.40000001</v>
      </c>
      <c r="I195" s="51">
        <f>I194</f>
        <v>172749158.40000001</v>
      </c>
      <c r="J195" s="51" t="str">
        <f>J194</f>
        <v>Vincular</v>
      </c>
      <c r="K195" s="51" t="str">
        <f>K194&amp;"     "</f>
        <v xml:space="preserve">$     </v>
      </c>
      <c r="L195" s="51" t="str">
        <f>L194&amp;"     "</f>
        <v xml:space="preserve">Mercado Envíos gratis     </v>
      </c>
      <c r="M195" s="51" t="str">
        <f>M194&amp;"     "</f>
        <v xml:space="preserve">Mercado Envíos gratis     </v>
      </c>
      <c r="N195" s="51" t="str">
        <f>N194&amp;"     "</f>
        <v xml:space="preserve">Premium     </v>
      </c>
      <c r="O195" s="51" t="str">
        <f ca="1">O194</f>
        <v>16.5%</v>
      </c>
      <c r="P195" s="51" t="str">
        <f ca="1">P194</f>
        <v>13.9%</v>
      </c>
      <c r="Q195" s="51" t="str">
        <f>Q194&amp;"     "</f>
        <v xml:space="preserve">Activa     </v>
      </c>
      <c r="R195" s="51" t="s">
        <v>476</v>
      </c>
    </row>
    <row r="196" spans="1:18" ht="50.1" customHeight="1" x14ac:dyDescent="0.2">
      <c r="A196" s="47" t="s">
        <v>538</v>
      </c>
      <c r="B196" s="47"/>
      <c r="C196" s="47" t="s">
        <v>143</v>
      </c>
      <c r="D196" s="47" t="s">
        <v>539</v>
      </c>
      <c r="E196" s="47" t="s">
        <v>61</v>
      </c>
      <c r="F196" s="51" t="s">
        <v>481</v>
      </c>
      <c r="G196" s="50" t="s">
        <v>62</v>
      </c>
      <c r="H196" s="49">
        <v>89696678.400000006</v>
      </c>
      <c r="I196" s="49">
        <v>89696678.400000006</v>
      </c>
      <c r="J196" s="50" t="s">
        <v>63</v>
      </c>
      <c r="K196" s="50" t="s">
        <v>64</v>
      </c>
      <c r="L196" s="50" t="s">
        <v>65</v>
      </c>
      <c r="M196" s="50" t="s">
        <v>65</v>
      </c>
      <c r="N196" s="50" t="s">
        <v>66</v>
      </c>
      <c r="O196" s="51" t="str">
        <f ca="1">IF(INDIRECT("G196")="Mercado Shops","-",IF(INDIRECT("N196")="Clásica","12%",IF(INDIRECT("N196")="Premium","16.5%","-")))</f>
        <v>16.5%</v>
      </c>
      <c r="P196" s="51" t="str">
        <f ca="1">IF(INDIRECT("G196")="Mercado Libre","-",IF(INDIRECT("N196")="Clásica","4.63%",IF(INDIRECT("N196")="Premium","13.9%","-")))</f>
        <v>13.9%</v>
      </c>
      <c r="Q196" s="50" t="s">
        <v>67</v>
      </c>
      <c r="R196" s="51" t="s">
        <v>476</v>
      </c>
    </row>
    <row r="197" spans="1:18" ht="50.1" customHeight="1" x14ac:dyDescent="0.2">
      <c r="A197" s="47" t="s">
        <v>538</v>
      </c>
      <c r="B197" s="47" t="s">
        <v>540</v>
      </c>
      <c r="C197" s="48" t="s">
        <v>478</v>
      </c>
      <c r="D197" s="52" t="str">
        <f>"     "&amp;D196</f>
        <v xml:space="preserve">     Espejo Retrovisor Dvr Sensor Y Camara De Reversa Logo Fiat</v>
      </c>
      <c r="E197" s="47" t="s">
        <v>260</v>
      </c>
      <c r="F197" s="49">
        <v>9</v>
      </c>
      <c r="G197" s="51" t="str">
        <f>G196&amp;"     "</f>
        <v xml:space="preserve">Mercado Libre y Mercado Shops     </v>
      </c>
      <c r="H197" s="51">
        <f>H196</f>
        <v>89696678.400000006</v>
      </c>
      <c r="I197" s="51">
        <f>I196</f>
        <v>89696678.400000006</v>
      </c>
      <c r="J197" s="51" t="str">
        <f>J196</f>
        <v>Vincular</v>
      </c>
      <c r="K197" s="51" t="str">
        <f>K196&amp;"     "</f>
        <v xml:space="preserve">$     </v>
      </c>
      <c r="L197" s="51" t="str">
        <f>L196&amp;"     "</f>
        <v xml:space="preserve">Mercado Envíos gratis     </v>
      </c>
      <c r="M197" s="51" t="str">
        <f>M196&amp;"     "</f>
        <v xml:space="preserve">Mercado Envíos gratis     </v>
      </c>
      <c r="N197" s="51" t="str">
        <f>N196&amp;"     "</f>
        <v xml:space="preserve">Premium     </v>
      </c>
      <c r="O197" s="51" t="str">
        <f ca="1">O196</f>
        <v>16.5%</v>
      </c>
      <c r="P197" s="51" t="str">
        <f ca="1">P196</f>
        <v>13.9%</v>
      </c>
      <c r="Q197" s="51" t="str">
        <f>Q196&amp;"     "</f>
        <v xml:space="preserve">Activa     </v>
      </c>
      <c r="R197" s="51" t="s">
        <v>476</v>
      </c>
    </row>
    <row r="198" spans="1:18" ht="50.1" customHeight="1" x14ac:dyDescent="0.2">
      <c r="A198" s="47" t="s">
        <v>541</v>
      </c>
      <c r="B198" s="47"/>
      <c r="C198" s="47" t="s">
        <v>143</v>
      </c>
      <c r="D198" s="47" t="s">
        <v>542</v>
      </c>
      <c r="E198" s="47" t="s">
        <v>61</v>
      </c>
      <c r="F198" s="51" t="s">
        <v>451</v>
      </c>
      <c r="G198" s="50" t="s">
        <v>62</v>
      </c>
      <c r="H198" s="49">
        <v>255801638.40000001</v>
      </c>
      <c r="I198" s="49">
        <v>255801638.40000001</v>
      </c>
      <c r="J198" s="50" t="s">
        <v>63</v>
      </c>
      <c r="K198" s="50" t="s">
        <v>64</v>
      </c>
      <c r="L198" s="50" t="s">
        <v>65</v>
      </c>
      <c r="M198" s="50" t="s">
        <v>65</v>
      </c>
      <c r="N198" s="50" t="s">
        <v>66</v>
      </c>
      <c r="O198" s="51" t="str">
        <f ca="1">IF(INDIRECT("G198")="Mercado Shops","-",IF(INDIRECT("N198")="Clásica","12%",IF(INDIRECT("N198")="Premium","16.5%","-")))</f>
        <v>16.5%</v>
      </c>
      <c r="P198" s="51" t="str">
        <f ca="1">IF(INDIRECT("G198")="Mercado Libre","-",IF(INDIRECT("N198")="Clásica","4.63%",IF(INDIRECT("N198")="Premium","13.9%","-")))</f>
        <v>13.9%</v>
      </c>
      <c r="Q198" s="50" t="s">
        <v>67</v>
      </c>
      <c r="R198" s="51" t="s">
        <v>476</v>
      </c>
    </row>
    <row r="199" spans="1:18" ht="50.1" customHeight="1" x14ac:dyDescent="0.2">
      <c r="A199" s="47" t="s">
        <v>541</v>
      </c>
      <c r="B199" s="47" t="s">
        <v>543</v>
      </c>
      <c r="C199" s="48" t="s">
        <v>478</v>
      </c>
      <c r="D199" s="52" t="str">
        <f>"     "&amp;D198</f>
        <v xml:space="preserve">     Espejo Retrovisor Dvr Sensor Y Camara Reversa Logo Chrysler</v>
      </c>
      <c r="E199" s="47" t="s">
        <v>260</v>
      </c>
      <c r="F199" s="49">
        <v>3</v>
      </c>
      <c r="G199" s="51" t="str">
        <f>G198&amp;"     "</f>
        <v xml:space="preserve">Mercado Libre y Mercado Shops     </v>
      </c>
      <c r="H199" s="51">
        <f>H198</f>
        <v>255801638.40000001</v>
      </c>
      <c r="I199" s="51">
        <f>I198</f>
        <v>255801638.40000001</v>
      </c>
      <c r="J199" s="51" t="str">
        <f>J198</f>
        <v>Vincular</v>
      </c>
      <c r="K199" s="51" t="str">
        <f>K198&amp;"     "</f>
        <v xml:space="preserve">$     </v>
      </c>
      <c r="L199" s="51" t="str">
        <f>L198&amp;"     "</f>
        <v xml:space="preserve">Mercado Envíos gratis     </v>
      </c>
      <c r="M199" s="51" t="str">
        <f>M198&amp;"     "</f>
        <v xml:space="preserve">Mercado Envíos gratis     </v>
      </c>
      <c r="N199" s="51" t="str">
        <f>N198&amp;"     "</f>
        <v xml:space="preserve">Premium     </v>
      </c>
      <c r="O199" s="51" t="str">
        <f ca="1">O198</f>
        <v>16.5%</v>
      </c>
      <c r="P199" s="51" t="str">
        <f ca="1">P198</f>
        <v>13.9%</v>
      </c>
      <c r="Q199" s="51" t="str">
        <f>Q198&amp;"     "</f>
        <v xml:space="preserve">Activa     </v>
      </c>
      <c r="R199" s="51" t="s">
        <v>476</v>
      </c>
    </row>
    <row r="200" spans="1:18" ht="50.1" customHeight="1" x14ac:dyDescent="0.2">
      <c r="A200" s="47" t="s">
        <v>544</v>
      </c>
      <c r="B200" s="47"/>
      <c r="C200" s="47" t="s">
        <v>143</v>
      </c>
      <c r="D200" s="47" t="s">
        <v>545</v>
      </c>
      <c r="E200" s="47" t="s">
        <v>61</v>
      </c>
      <c r="F200" s="51" t="s">
        <v>254</v>
      </c>
      <c r="G200" s="51" t="s">
        <v>62</v>
      </c>
      <c r="H200" s="51" t="s">
        <v>546</v>
      </c>
      <c r="I200" s="51" t="s">
        <v>546</v>
      </c>
      <c r="J200" s="51" t="s">
        <v>63</v>
      </c>
      <c r="K200" s="51" t="s">
        <v>64</v>
      </c>
      <c r="L200" s="51" t="s">
        <v>65</v>
      </c>
      <c r="M200" s="51" t="s">
        <v>65</v>
      </c>
      <c r="N200" s="51" t="s">
        <v>66</v>
      </c>
      <c r="O200" s="51" t="str">
        <f ca="1">IF(INDIRECT("G200")="Mercado Shops","-",IF(INDIRECT("N200")="Clásica","12%",IF(INDIRECT("N200")="Premium","16.5%","-")))</f>
        <v>16.5%</v>
      </c>
      <c r="P200" s="51" t="str">
        <f ca="1">IF(INDIRECT("G200")="Mercado Libre","-",IF(INDIRECT("N200")="Clásica","4.63%",IF(INDIRECT("N200")="Premium","13.9%","-")))</f>
        <v>13.9%</v>
      </c>
      <c r="Q200" s="51" t="s">
        <v>78</v>
      </c>
      <c r="R200" s="51" t="s">
        <v>476</v>
      </c>
    </row>
    <row r="201" spans="1:18" ht="50.1" customHeight="1" x14ac:dyDescent="0.2">
      <c r="A201" s="47" t="s">
        <v>544</v>
      </c>
      <c r="B201" s="47" t="s">
        <v>547</v>
      </c>
      <c r="C201" s="47" t="s">
        <v>478</v>
      </c>
      <c r="D201" s="52" t="str">
        <f>"     "&amp;D200</f>
        <v xml:space="preserve">     Espejo Retrovisor Dvr Sensor Y Camara Reversa Logo Chevrolet</v>
      </c>
      <c r="E201" s="47" t="s">
        <v>260</v>
      </c>
      <c r="F201" s="49">
        <v>2</v>
      </c>
      <c r="G201" s="51" t="str">
        <f>G200&amp;"     "</f>
        <v xml:space="preserve">Mercado Libre y Mercado Shops     </v>
      </c>
      <c r="H201" s="51" t="str">
        <f>H200</f>
        <v>1080</v>
      </c>
      <c r="I201" s="51" t="str">
        <f>I200</f>
        <v>1080</v>
      </c>
      <c r="J201" s="51" t="str">
        <f>J200</f>
        <v>Vincular</v>
      </c>
      <c r="K201" s="51" t="str">
        <f>K200&amp;"     "</f>
        <v xml:space="preserve">$     </v>
      </c>
      <c r="L201" s="51" t="str">
        <f>L200&amp;"     "</f>
        <v xml:space="preserve">Mercado Envíos gratis     </v>
      </c>
      <c r="M201" s="51" t="str">
        <f>M200&amp;"     "</f>
        <v xml:space="preserve">Mercado Envíos gratis     </v>
      </c>
      <c r="N201" s="51" t="str">
        <f>N200&amp;"     "</f>
        <v xml:space="preserve">Premium     </v>
      </c>
      <c r="O201" s="51" t="str">
        <f ca="1">O200</f>
        <v>16.5%</v>
      </c>
      <c r="P201" s="51" t="str">
        <f ca="1">P200</f>
        <v>13.9%</v>
      </c>
      <c r="Q201" s="51" t="str">
        <f>Q200</f>
        <v>Inactiva</v>
      </c>
      <c r="R201" s="51" t="s">
        <v>476</v>
      </c>
    </row>
    <row r="202" spans="1:18" ht="50.1" customHeight="1" x14ac:dyDescent="0.2">
      <c r="A202" s="47" t="s">
        <v>548</v>
      </c>
      <c r="B202" s="47"/>
      <c r="C202" s="47" t="s">
        <v>143</v>
      </c>
      <c r="D202" s="48" t="s">
        <v>549</v>
      </c>
      <c r="E202" s="47" t="s">
        <v>61</v>
      </c>
      <c r="F202" s="51" t="s">
        <v>485</v>
      </c>
      <c r="G202" s="50" t="s">
        <v>62</v>
      </c>
      <c r="H202" s="49">
        <v>89696678.400000006</v>
      </c>
      <c r="I202" s="49">
        <v>89696678.400000006</v>
      </c>
      <c r="J202" s="50" t="s">
        <v>63</v>
      </c>
      <c r="K202" s="50" t="s">
        <v>64</v>
      </c>
      <c r="L202" s="50" t="s">
        <v>65</v>
      </c>
      <c r="M202" s="50" t="s">
        <v>65</v>
      </c>
      <c r="N202" s="50" t="s">
        <v>66</v>
      </c>
      <c r="O202" s="51" t="str">
        <f ca="1">IF(INDIRECT("G202")="Mercado Shops","-",IF(INDIRECT("N202")="Clásica","12%",IF(INDIRECT("N202")="Premium","16.5%","-")))</f>
        <v>16.5%</v>
      </c>
      <c r="P202" s="51" t="str">
        <f ca="1">IF(INDIRECT("G202")="Mercado Libre","-",IF(INDIRECT("N202")="Clásica","4.63%",IF(INDIRECT("N202")="Premium","13.9%","-")))</f>
        <v>13.9%</v>
      </c>
      <c r="Q202" s="50" t="s">
        <v>67</v>
      </c>
      <c r="R202" s="51" t="s">
        <v>476</v>
      </c>
    </row>
    <row r="203" spans="1:18" ht="50.1" customHeight="1" x14ac:dyDescent="0.2">
      <c r="A203" s="47" t="s">
        <v>548</v>
      </c>
      <c r="B203" s="47" t="s">
        <v>550</v>
      </c>
      <c r="C203" s="48" t="s">
        <v>478</v>
      </c>
      <c r="D203" s="52" t="str">
        <f>"     "&amp;D202</f>
        <v xml:space="preserve">     Espejo Retrovisor Dvr Sensor Camara De Reversa Logo Cadillac</v>
      </c>
      <c r="E203" s="47" t="s">
        <v>260</v>
      </c>
      <c r="F203" s="49">
        <v>10</v>
      </c>
      <c r="G203" s="51" t="str">
        <f>G202&amp;"     "</f>
        <v xml:space="preserve">Mercado Libre y Mercado Shops     </v>
      </c>
      <c r="H203" s="51">
        <f>H202</f>
        <v>89696678.400000006</v>
      </c>
      <c r="I203" s="51">
        <f>I202</f>
        <v>89696678.400000006</v>
      </c>
      <c r="J203" s="51" t="str">
        <f>J202</f>
        <v>Vincular</v>
      </c>
      <c r="K203" s="51" t="str">
        <f>K202&amp;"     "</f>
        <v xml:space="preserve">$     </v>
      </c>
      <c r="L203" s="51" t="str">
        <f>L202&amp;"     "</f>
        <v xml:space="preserve">Mercado Envíos gratis     </v>
      </c>
      <c r="M203" s="51" t="str">
        <f>M202&amp;"     "</f>
        <v xml:space="preserve">Mercado Envíos gratis     </v>
      </c>
      <c r="N203" s="51" t="str">
        <f>N202&amp;"     "</f>
        <v xml:space="preserve">Premium     </v>
      </c>
      <c r="O203" s="51" t="str">
        <f ca="1">O202</f>
        <v>16.5%</v>
      </c>
      <c r="P203" s="51" t="str">
        <f ca="1">P202</f>
        <v>13.9%</v>
      </c>
      <c r="Q203" s="51" t="str">
        <f>Q202&amp;"     "</f>
        <v xml:space="preserve">Activa     </v>
      </c>
      <c r="R203" s="51" t="s">
        <v>476</v>
      </c>
    </row>
    <row r="204" spans="1:18" ht="50.1" customHeight="1" x14ac:dyDescent="0.2">
      <c r="A204" s="47" t="s">
        <v>551</v>
      </c>
      <c r="B204" s="47"/>
      <c r="C204" s="47" t="s">
        <v>143</v>
      </c>
      <c r="D204" s="48" t="s">
        <v>552</v>
      </c>
      <c r="E204" s="47" t="s">
        <v>61</v>
      </c>
      <c r="F204" s="51" t="s">
        <v>485</v>
      </c>
      <c r="G204" s="50" t="s">
        <v>62</v>
      </c>
      <c r="H204" s="49">
        <v>89696678.400000006</v>
      </c>
      <c r="I204" s="49">
        <v>89696678.400000006</v>
      </c>
      <c r="J204" s="50" t="s">
        <v>63</v>
      </c>
      <c r="K204" s="50" t="s">
        <v>64</v>
      </c>
      <c r="L204" s="50" t="s">
        <v>65</v>
      </c>
      <c r="M204" s="50" t="s">
        <v>65</v>
      </c>
      <c r="N204" s="50" t="s">
        <v>66</v>
      </c>
      <c r="O204" s="51" t="str">
        <f ca="1">IF(INDIRECT("G204")="Mercado Shops","-",IF(INDIRECT("N204")="Clásica","12%",IF(INDIRECT("N204")="Premium","16.5%","-")))</f>
        <v>16.5%</v>
      </c>
      <c r="P204" s="51" t="str">
        <f ca="1">IF(INDIRECT("G204")="Mercado Libre","-",IF(INDIRECT("N204")="Clásica","4.63%",IF(INDIRECT("N204")="Premium","13.9%","-")))</f>
        <v>13.9%</v>
      </c>
      <c r="Q204" s="50" t="s">
        <v>67</v>
      </c>
      <c r="R204" s="51" t="s">
        <v>476</v>
      </c>
    </row>
    <row r="205" spans="1:18" ht="50.1" customHeight="1" x14ac:dyDescent="0.2">
      <c r="A205" s="47" t="s">
        <v>551</v>
      </c>
      <c r="B205" s="47" t="s">
        <v>553</v>
      </c>
      <c r="C205" s="48" t="s">
        <v>478</v>
      </c>
      <c r="D205" s="52" t="str">
        <f>"     "&amp;D204</f>
        <v xml:space="preserve">     Espejo Retrovisor Dvr Sensor Y Camara De Reversa Logo Buik</v>
      </c>
      <c r="E205" s="47" t="s">
        <v>260</v>
      </c>
      <c r="F205" s="49">
        <v>10</v>
      </c>
      <c r="G205" s="51" t="str">
        <f>G204&amp;"     "</f>
        <v xml:space="preserve">Mercado Libre y Mercado Shops     </v>
      </c>
      <c r="H205" s="51">
        <f>H204</f>
        <v>89696678.400000006</v>
      </c>
      <c r="I205" s="51">
        <f>I204</f>
        <v>89696678.400000006</v>
      </c>
      <c r="J205" s="51" t="str">
        <f>J204</f>
        <v>Vincular</v>
      </c>
      <c r="K205" s="51" t="str">
        <f>K204&amp;"     "</f>
        <v xml:space="preserve">$     </v>
      </c>
      <c r="L205" s="51" t="str">
        <f>L204&amp;"     "</f>
        <v xml:space="preserve">Mercado Envíos gratis     </v>
      </c>
      <c r="M205" s="51" t="str">
        <f>M204&amp;"     "</f>
        <v xml:space="preserve">Mercado Envíos gratis     </v>
      </c>
      <c r="N205" s="51" t="str">
        <f>N204&amp;"     "</f>
        <v xml:space="preserve">Premium     </v>
      </c>
      <c r="O205" s="51" t="str">
        <f ca="1">O204</f>
        <v>16.5%</v>
      </c>
      <c r="P205" s="51" t="str">
        <f ca="1">P204</f>
        <v>13.9%</v>
      </c>
      <c r="Q205" s="51" t="str">
        <f>Q204&amp;"     "</f>
        <v xml:space="preserve">Activa     </v>
      </c>
      <c r="R205" s="51" t="s">
        <v>476</v>
      </c>
    </row>
    <row r="206" spans="1:18" ht="50.1" customHeight="1" x14ac:dyDescent="0.2">
      <c r="A206" s="47" t="s">
        <v>554</v>
      </c>
      <c r="B206" s="47"/>
      <c r="C206" s="47" t="s">
        <v>143</v>
      </c>
      <c r="D206" s="48" t="s">
        <v>555</v>
      </c>
      <c r="E206" s="47" t="s">
        <v>61</v>
      </c>
      <c r="F206" s="51" t="s">
        <v>485</v>
      </c>
      <c r="G206" s="50" t="s">
        <v>62</v>
      </c>
      <c r="H206" s="49">
        <v>89696678.400000006</v>
      </c>
      <c r="I206" s="49">
        <v>89696678.400000006</v>
      </c>
      <c r="J206" s="50" t="s">
        <v>63</v>
      </c>
      <c r="K206" s="50" t="s">
        <v>64</v>
      </c>
      <c r="L206" s="50" t="s">
        <v>65</v>
      </c>
      <c r="M206" s="50" t="s">
        <v>65</v>
      </c>
      <c r="N206" s="50" t="s">
        <v>66</v>
      </c>
      <c r="O206" s="51" t="str">
        <f ca="1">IF(INDIRECT("G206")="Mercado Shops","-",IF(INDIRECT("N206")="Clásica","12%",IF(INDIRECT("N206")="Premium","16.5%","-")))</f>
        <v>16.5%</v>
      </c>
      <c r="P206" s="51" t="str">
        <f ca="1">IF(INDIRECT("G206")="Mercado Libre","-",IF(INDIRECT("N206")="Clásica","4.63%",IF(INDIRECT("N206")="Premium","13.9%","-")))</f>
        <v>13.9%</v>
      </c>
      <c r="Q206" s="50" t="s">
        <v>67</v>
      </c>
      <c r="R206" s="51" t="s">
        <v>476</v>
      </c>
    </row>
    <row r="207" spans="1:18" ht="50.1" customHeight="1" x14ac:dyDescent="0.2">
      <c r="A207" s="47" t="s">
        <v>554</v>
      </c>
      <c r="B207" s="47" t="s">
        <v>556</v>
      </c>
      <c r="C207" s="48" t="s">
        <v>478</v>
      </c>
      <c r="D207" s="52" t="str">
        <f>"     "&amp;D206</f>
        <v xml:space="preserve">     Espejo Retrovisor Dvr Sensor Y Camara De Reversa Logo Audi</v>
      </c>
      <c r="E207" s="47" t="s">
        <v>260</v>
      </c>
      <c r="F207" s="49">
        <v>10</v>
      </c>
      <c r="G207" s="51" t="str">
        <f>G206&amp;"     "</f>
        <v xml:space="preserve">Mercado Libre y Mercado Shops     </v>
      </c>
      <c r="H207" s="51">
        <f>H206</f>
        <v>89696678.400000006</v>
      </c>
      <c r="I207" s="51">
        <f>I206</f>
        <v>89696678.400000006</v>
      </c>
      <c r="J207" s="51" t="str">
        <f>J206</f>
        <v>Vincular</v>
      </c>
      <c r="K207" s="51" t="str">
        <f>K206&amp;"     "</f>
        <v xml:space="preserve">$     </v>
      </c>
      <c r="L207" s="51" t="str">
        <f>L206&amp;"     "</f>
        <v xml:space="preserve">Mercado Envíos gratis     </v>
      </c>
      <c r="M207" s="51" t="str">
        <f>M206&amp;"     "</f>
        <v xml:space="preserve">Mercado Envíos gratis     </v>
      </c>
      <c r="N207" s="51" t="str">
        <f>N206&amp;"     "</f>
        <v xml:space="preserve">Premium     </v>
      </c>
      <c r="O207" s="51" t="str">
        <f ca="1">O206</f>
        <v>16.5%</v>
      </c>
      <c r="P207" s="51" t="str">
        <f ca="1">P206</f>
        <v>13.9%</v>
      </c>
      <c r="Q207" s="51" t="str">
        <f>Q206&amp;"     "</f>
        <v xml:space="preserve">Activa     </v>
      </c>
      <c r="R207" s="51" t="s">
        <v>476</v>
      </c>
    </row>
    <row r="208" spans="1:18" ht="50.1" customHeight="1" x14ac:dyDescent="0.2">
      <c r="A208" s="47" t="s">
        <v>557</v>
      </c>
      <c r="B208" s="47"/>
      <c r="C208" s="47" t="s">
        <v>143</v>
      </c>
      <c r="D208" s="47" t="s">
        <v>558</v>
      </c>
      <c r="E208" s="47" t="s">
        <v>61</v>
      </c>
      <c r="F208" s="51" t="s">
        <v>502</v>
      </c>
      <c r="G208" s="50" t="s">
        <v>62</v>
      </c>
      <c r="H208" s="49">
        <v>89696678.400000006</v>
      </c>
      <c r="I208" s="49">
        <v>89696678.400000006</v>
      </c>
      <c r="J208" s="50" t="s">
        <v>63</v>
      </c>
      <c r="K208" s="50" t="s">
        <v>64</v>
      </c>
      <c r="L208" s="50" t="s">
        <v>65</v>
      </c>
      <c r="M208" s="50" t="s">
        <v>65</v>
      </c>
      <c r="N208" s="50" t="s">
        <v>66</v>
      </c>
      <c r="O208" s="51" t="str">
        <f ca="1">IF(INDIRECT("G208")="Mercado Shops","-",IF(INDIRECT("N208")="Clásica","12%",IF(INDIRECT("N208")="Premium","16.5%","-")))</f>
        <v>16.5%</v>
      </c>
      <c r="P208" s="51" t="str">
        <f ca="1">IF(INDIRECT("G208")="Mercado Libre","-",IF(INDIRECT("N208")="Clásica","4.63%",IF(INDIRECT("N208")="Premium","13.9%","-")))</f>
        <v>13.9%</v>
      </c>
      <c r="Q208" s="50" t="s">
        <v>67</v>
      </c>
      <c r="R208" s="51" t="s">
        <v>476</v>
      </c>
    </row>
    <row r="209" spans="1:18" ht="50.1" customHeight="1" x14ac:dyDescent="0.2">
      <c r="A209" s="47" t="s">
        <v>557</v>
      </c>
      <c r="B209" s="47" t="s">
        <v>559</v>
      </c>
      <c r="C209" s="48" t="s">
        <v>478</v>
      </c>
      <c r="D209" s="52" t="str">
        <f>"     "&amp;D208</f>
        <v xml:space="preserve">     Espejo Retrovisor Dvr Sensor Y Camara De Reversa Logo Bmw</v>
      </c>
      <c r="E209" s="47" t="s">
        <v>260</v>
      </c>
      <c r="F209" s="49">
        <v>998</v>
      </c>
      <c r="G209" s="51" t="str">
        <f>G208&amp;"     "</f>
        <v xml:space="preserve">Mercado Libre y Mercado Shops     </v>
      </c>
      <c r="H209" s="51">
        <f>H208</f>
        <v>89696678.400000006</v>
      </c>
      <c r="I209" s="51">
        <f>I208</f>
        <v>89696678.400000006</v>
      </c>
      <c r="J209" s="51" t="str">
        <f>J208</f>
        <v>Vincular</v>
      </c>
      <c r="K209" s="51" t="str">
        <f>K208&amp;"     "</f>
        <v xml:space="preserve">$     </v>
      </c>
      <c r="L209" s="51" t="str">
        <f>L208&amp;"     "</f>
        <v xml:space="preserve">Mercado Envíos gratis     </v>
      </c>
      <c r="M209" s="51" t="str">
        <f>M208&amp;"     "</f>
        <v xml:space="preserve">Mercado Envíos gratis     </v>
      </c>
      <c r="N209" s="51" t="str">
        <f>N208&amp;"     "</f>
        <v xml:space="preserve">Premium     </v>
      </c>
      <c r="O209" s="51" t="str">
        <f ca="1">O208</f>
        <v>16.5%</v>
      </c>
      <c r="P209" s="51" t="str">
        <f ca="1">P208</f>
        <v>13.9%</v>
      </c>
      <c r="Q209" s="51" t="str">
        <f>Q208&amp;"     "</f>
        <v xml:space="preserve">Activa     </v>
      </c>
      <c r="R209" s="51" t="s">
        <v>476</v>
      </c>
    </row>
    <row r="210" spans="1:18" ht="50.1" customHeight="1" x14ac:dyDescent="0.2">
      <c r="A210" s="47" t="s">
        <v>560</v>
      </c>
      <c r="B210" s="47"/>
      <c r="C210" s="47" t="s">
        <v>143</v>
      </c>
      <c r="D210" s="48" t="s">
        <v>561</v>
      </c>
      <c r="E210" s="47" t="s">
        <v>61</v>
      </c>
      <c r="F210" s="51" t="s">
        <v>498</v>
      </c>
      <c r="G210" s="50" t="s">
        <v>34</v>
      </c>
      <c r="H210" s="49">
        <v>1080</v>
      </c>
      <c r="I210" s="49">
        <v>1080</v>
      </c>
      <c r="J210" s="50" t="s">
        <v>63</v>
      </c>
      <c r="K210" s="50" t="s">
        <v>64</v>
      </c>
      <c r="L210" s="50" t="s">
        <v>65</v>
      </c>
      <c r="M210" s="50" t="s">
        <v>65</v>
      </c>
      <c r="N210" s="50" t="s">
        <v>66</v>
      </c>
      <c r="O210" s="51" t="str">
        <f ca="1">IF(INDIRECT("G210")="Mercado Shops","-",IF(INDIRECT("N210")="Clásica","12%",IF(INDIRECT("N210")="Premium","16.5%","-")))</f>
        <v>-</v>
      </c>
      <c r="P210" s="51" t="str">
        <f ca="1">IF(INDIRECT("G210")="Mercado Libre","-",IF(INDIRECT("N210")="Clásica","4.63%",IF(INDIRECT("N210")="Premium","13.9%","-")))</f>
        <v>13.9%</v>
      </c>
      <c r="Q210" s="50" t="s">
        <v>78</v>
      </c>
      <c r="R210" s="51" t="s">
        <v>476</v>
      </c>
    </row>
    <row r="211" spans="1:18" ht="50.1" customHeight="1" x14ac:dyDescent="0.2">
      <c r="A211" s="47" t="s">
        <v>560</v>
      </c>
      <c r="B211" s="47" t="s">
        <v>562</v>
      </c>
      <c r="C211" s="48" t="s">
        <v>160</v>
      </c>
      <c r="D211" s="52" t="str">
        <f>"     "&amp;D210</f>
        <v xml:space="preserve">     Espejo Retrovisor Dvr Sensor Y Camara De Reversa Logo Acura</v>
      </c>
      <c r="E211" s="47" t="s">
        <v>260</v>
      </c>
      <c r="F211" s="49">
        <v>999</v>
      </c>
      <c r="G211" s="51" t="str">
        <f>G210&amp;"     "</f>
        <v xml:space="preserve">Mercado Shops     </v>
      </c>
      <c r="H211" s="51">
        <f>H210</f>
        <v>1080</v>
      </c>
      <c r="I211" s="51">
        <f>I210</f>
        <v>1080</v>
      </c>
      <c r="J211" s="51" t="str">
        <f>J210</f>
        <v>Vincular</v>
      </c>
      <c r="K211" s="51" t="str">
        <f>K210&amp;"     "</f>
        <v xml:space="preserve">$     </v>
      </c>
      <c r="L211" s="51" t="str">
        <f>L210&amp;"     "</f>
        <v xml:space="preserve">Mercado Envíos gratis     </v>
      </c>
      <c r="M211" s="51" t="str">
        <f>M210&amp;"     "</f>
        <v xml:space="preserve">Mercado Envíos gratis     </v>
      </c>
      <c r="N211" s="51" t="str">
        <f>N210&amp;"     "</f>
        <v xml:space="preserve">Premium     </v>
      </c>
      <c r="O211" s="51" t="str">
        <f ca="1">O210</f>
        <v>-</v>
      </c>
      <c r="P211" s="51" t="str">
        <f ca="1">P210</f>
        <v>13.9%</v>
      </c>
      <c r="Q211" s="51" t="str">
        <f>Q210&amp;"     "</f>
        <v xml:space="preserve">Inactiva     </v>
      </c>
      <c r="R211" s="51" t="s">
        <v>476</v>
      </c>
    </row>
    <row r="212" spans="1:18" ht="50.1" customHeight="1" x14ac:dyDescent="0.2">
      <c r="A212" s="47" t="s">
        <v>563</v>
      </c>
      <c r="B212" s="47"/>
      <c r="C212" s="47" t="s">
        <v>143</v>
      </c>
      <c r="D212" s="47" t="s">
        <v>564</v>
      </c>
      <c r="E212" s="47" t="s">
        <v>61</v>
      </c>
      <c r="F212" s="51" t="s">
        <v>526</v>
      </c>
      <c r="G212" s="50" t="s">
        <v>62</v>
      </c>
      <c r="H212" s="49">
        <v>172749158.40000001</v>
      </c>
      <c r="I212" s="49">
        <v>172749158.40000001</v>
      </c>
      <c r="J212" s="50" t="s">
        <v>63</v>
      </c>
      <c r="K212" s="50" t="s">
        <v>64</v>
      </c>
      <c r="L212" s="50" t="s">
        <v>65</v>
      </c>
      <c r="M212" s="50" t="s">
        <v>65</v>
      </c>
      <c r="N212" s="50" t="s">
        <v>66</v>
      </c>
      <c r="O212" s="51" t="str">
        <f ca="1">IF(INDIRECT("G212")="Mercado Shops","-",IF(INDIRECT("N212")="Clásica","12%",IF(INDIRECT("N212")="Premium","16.5%","-")))</f>
        <v>16.5%</v>
      </c>
      <c r="P212" s="51" t="str">
        <f ca="1">IF(INDIRECT("G212")="Mercado Libre","-",IF(INDIRECT("N212")="Clásica","4.63%",IF(INDIRECT("N212")="Premium","13.9%","-")))</f>
        <v>13.9%</v>
      </c>
      <c r="Q212" s="50" t="s">
        <v>67</v>
      </c>
      <c r="R212" s="51" t="s">
        <v>476</v>
      </c>
    </row>
    <row r="213" spans="1:18" ht="50.1" customHeight="1" x14ac:dyDescent="0.2">
      <c r="A213" s="47" t="s">
        <v>563</v>
      </c>
      <c r="B213" s="47" t="s">
        <v>565</v>
      </c>
      <c r="C213" s="48" t="s">
        <v>478</v>
      </c>
      <c r="D213" s="52" t="str">
        <f>"     "&amp;D212</f>
        <v xml:space="preserve">     Espejo Retrovisor Dvr Sensor Y Camara De Reversa Logo Ford</v>
      </c>
      <c r="E213" s="47" t="s">
        <v>260</v>
      </c>
      <c r="F213" s="49">
        <v>994</v>
      </c>
      <c r="G213" s="51" t="str">
        <f>G212&amp;"     "</f>
        <v xml:space="preserve">Mercado Libre y Mercado Shops     </v>
      </c>
      <c r="H213" s="51">
        <f>H212</f>
        <v>172749158.40000001</v>
      </c>
      <c r="I213" s="51">
        <f>I212</f>
        <v>172749158.40000001</v>
      </c>
      <c r="J213" s="51" t="str">
        <f>J212</f>
        <v>Vincular</v>
      </c>
      <c r="K213" s="51" t="str">
        <f>K212&amp;"     "</f>
        <v xml:space="preserve">$     </v>
      </c>
      <c r="L213" s="51" t="str">
        <f>L212&amp;"     "</f>
        <v xml:space="preserve">Mercado Envíos gratis     </v>
      </c>
      <c r="M213" s="51" t="str">
        <f>M212&amp;"     "</f>
        <v xml:space="preserve">Mercado Envíos gratis     </v>
      </c>
      <c r="N213" s="51" t="str">
        <f>N212&amp;"     "</f>
        <v xml:space="preserve">Premium     </v>
      </c>
      <c r="O213" s="51" t="str">
        <f ca="1">O212</f>
        <v>16.5%</v>
      </c>
      <c r="P213" s="51" t="str">
        <f ca="1">P212</f>
        <v>13.9%</v>
      </c>
      <c r="Q213" s="51" t="str">
        <f>Q212&amp;"     "</f>
        <v xml:space="preserve">Activa     </v>
      </c>
      <c r="R213" s="51" t="s">
        <v>476</v>
      </c>
    </row>
    <row r="214" spans="1:18" ht="50.1" customHeight="1" x14ac:dyDescent="0.2">
      <c r="A214" s="47" t="s">
        <v>566</v>
      </c>
      <c r="B214" s="47"/>
      <c r="C214" s="48" t="s">
        <v>567</v>
      </c>
      <c r="D214" s="47" t="s">
        <v>568</v>
      </c>
      <c r="E214" s="47" t="s">
        <v>61</v>
      </c>
      <c r="F214" s="49">
        <v>0</v>
      </c>
      <c r="G214" s="50" t="s">
        <v>62</v>
      </c>
      <c r="H214" s="49">
        <v>14915.86</v>
      </c>
      <c r="I214" s="49">
        <v>14915.86</v>
      </c>
      <c r="J214" s="50" t="s">
        <v>63</v>
      </c>
      <c r="K214" s="50" t="s">
        <v>64</v>
      </c>
      <c r="L214" s="50" t="s">
        <v>65</v>
      </c>
      <c r="M214" s="50" t="s">
        <v>115</v>
      </c>
      <c r="N214" s="50" t="s">
        <v>66</v>
      </c>
      <c r="O214" s="51" t="str">
        <f ca="1">IF(INDIRECT("G214")="Mercado Shops","-",IF(INDIRECT("N214")="Clásica","10%",IF(INDIRECT("N214")="Premium","14.5%","-")))</f>
        <v>14.5%</v>
      </c>
      <c r="P214" s="51" t="str">
        <f ca="1">IF(INDIRECT("G214")="Mercado Libre","-",IF(INDIRECT("N214")="Clásica","4.63%",IF(INDIRECT("N214")="Premium","13.9%","-")))</f>
        <v>13.9%</v>
      </c>
      <c r="Q214" s="50" t="s">
        <v>78</v>
      </c>
      <c r="R214" s="51" t="s">
        <v>74</v>
      </c>
    </row>
    <row r="215" spans="1:18" ht="50.1" customHeight="1" x14ac:dyDescent="0.2">
      <c r="A215" s="47" t="s">
        <v>569</v>
      </c>
      <c r="B215" s="47"/>
      <c r="C215" s="48" t="s">
        <v>570</v>
      </c>
      <c r="D215" s="47" t="s">
        <v>571</v>
      </c>
      <c r="E215" s="47" t="s">
        <v>61</v>
      </c>
      <c r="F215" s="49">
        <v>0</v>
      </c>
      <c r="G215" s="50" t="s">
        <v>62</v>
      </c>
      <c r="H215" s="49">
        <v>36488.129999999997</v>
      </c>
      <c r="I215" s="49">
        <v>36488.129999999997</v>
      </c>
      <c r="J215" s="50" t="s">
        <v>63</v>
      </c>
      <c r="K215" s="50" t="s">
        <v>64</v>
      </c>
      <c r="L215" s="50" t="s">
        <v>65</v>
      </c>
      <c r="M215" s="50" t="s">
        <v>65</v>
      </c>
      <c r="N215" s="50" t="s">
        <v>66</v>
      </c>
      <c r="O215" s="51" t="str">
        <f ca="1">IF(INDIRECT("G215")="Mercado Shops","-",IF(INDIRECT("N215")="Clásica","15%",IF(INDIRECT("N215")="Premium","19.5%","-")))</f>
        <v>19.5%</v>
      </c>
      <c r="P215" s="51" t="str">
        <f ca="1">IF(INDIRECT("G215")="Mercado Libre","-",IF(INDIRECT("N215")="Clásica","4.63%",IF(INDIRECT("N215")="Premium","13.9%","-")))</f>
        <v>13.9%</v>
      </c>
      <c r="Q215" s="50" t="s">
        <v>78</v>
      </c>
      <c r="R215" s="51" t="s">
        <v>385</v>
      </c>
    </row>
    <row r="216" spans="1:18" ht="50.1" customHeight="1" x14ac:dyDescent="0.2">
      <c r="A216" s="47" t="s">
        <v>572</v>
      </c>
      <c r="B216" s="47"/>
      <c r="C216" s="47" t="s">
        <v>143</v>
      </c>
      <c r="D216" s="47" t="s">
        <v>573</v>
      </c>
      <c r="E216" s="47" t="s">
        <v>61</v>
      </c>
      <c r="F216" s="51" t="s">
        <v>254</v>
      </c>
      <c r="G216" s="50" t="s">
        <v>34</v>
      </c>
      <c r="H216" s="49">
        <v>342</v>
      </c>
      <c r="I216" s="49">
        <v>342</v>
      </c>
      <c r="J216" s="50" t="s">
        <v>63</v>
      </c>
      <c r="K216" s="50" t="s">
        <v>64</v>
      </c>
      <c r="L216" s="50" t="s">
        <v>65</v>
      </c>
      <c r="M216" s="50" t="s">
        <v>65</v>
      </c>
      <c r="N216" s="50" t="s">
        <v>66</v>
      </c>
      <c r="O216" s="51" t="str">
        <f ca="1">IF(INDIRECT("G216")="Mercado Shops","-",IF(INDIRECT("N216")="Clásica","10%",IF(INDIRECT("N216")="Premium","14.5%","-")))</f>
        <v>-</v>
      </c>
      <c r="P216" s="51" t="str">
        <f ca="1">IF(INDIRECT("G216")="Mercado Libre","-",IF(INDIRECT("N216")="Clásica","4.63%",IF(INDIRECT("N216")="Premium","13.9%","-")))</f>
        <v>13.9%</v>
      </c>
      <c r="Q216" s="50" t="s">
        <v>67</v>
      </c>
      <c r="R216" s="51" t="s">
        <v>574</v>
      </c>
    </row>
    <row r="217" spans="1:18" ht="50.1" customHeight="1" x14ac:dyDescent="0.2">
      <c r="A217" s="47" t="s">
        <v>572</v>
      </c>
      <c r="B217" s="47" t="s">
        <v>575</v>
      </c>
      <c r="C217" s="48" t="s">
        <v>277</v>
      </c>
      <c r="D217" s="52" t="str">
        <f>"     "&amp;D216</f>
        <v xml:space="preserve">     Sonoff Pir2 Sensor De Presencia Seguridad Alexa Google Home</v>
      </c>
      <c r="E217" s="47" t="s">
        <v>149</v>
      </c>
      <c r="F217" s="49">
        <v>2</v>
      </c>
      <c r="G217" s="51" t="str">
        <f>G216&amp;"     "</f>
        <v xml:space="preserve">Mercado Shops     </v>
      </c>
      <c r="H217" s="51">
        <f>H216</f>
        <v>342</v>
      </c>
      <c r="I217" s="51">
        <f>I216</f>
        <v>342</v>
      </c>
      <c r="J217" s="51" t="str">
        <f>J216</f>
        <v>Vincular</v>
      </c>
      <c r="K217" s="51" t="str">
        <f>K216&amp;"     "</f>
        <v xml:space="preserve">$     </v>
      </c>
      <c r="L217" s="51" t="str">
        <f>L216&amp;"     "</f>
        <v xml:space="preserve">Mercado Envíos gratis     </v>
      </c>
      <c r="M217" s="51" t="str">
        <f>M216&amp;"     "</f>
        <v xml:space="preserve">Mercado Envíos gratis     </v>
      </c>
      <c r="N217" s="51" t="str">
        <f>N216&amp;"     "</f>
        <v xml:space="preserve">Premium     </v>
      </c>
      <c r="O217" s="51" t="str">
        <f ca="1">O216</f>
        <v>-</v>
      </c>
      <c r="P217" s="51" t="str">
        <f ca="1">P216</f>
        <v>13.9%</v>
      </c>
      <c r="Q217" s="51" t="str">
        <f>Q216&amp;"     "</f>
        <v xml:space="preserve">Activa     </v>
      </c>
      <c r="R217" s="51" t="s">
        <v>574</v>
      </c>
    </row>
    <row r="218" spans="1:18" ht="50.1" customHeight="1" x14ac:dyDescent="0.2">
      <c r="A218" s="47" t="s">
        <v>576</v>
      </c>
      <c r="B218" s="47"/>
      <c r="C218" s="48" t="s">
        <v>577</v>
      </c>
      <c r="D218" s="47" t="s">
        <v>578</v>
      </c>
      <c r="E218" s="47" t="s">
        <v>61</v>
      </c>
      <c r="F218" s="49">
        <v>1</v>
      </c>
      <c r="G218" s="50" t="s">
        <v>62</v>
      </c>
      <c r="H218" s="49">
        <v>40508.44</v>
      </c>
      <c r="I218" s="49">
        <v>40508.44</v>
      </c>
      <c r="J218" s="50" t="s">
        <v>63</v>
      </c>
      <c r="K218" s="50" t="s">
        <v>64</v>
      </c>
      <c r="L218" s="50" t="s">
        <v>65</v>
      </c>
      <c r="M218" s="50" t="s">
        <v>65</v>
      </c>
      <c r="N218" s="50" t="s">
        <v>66</v>
      </c>
      <c r="O218" s="51" t="str">
        <f ca="1">IF(INDIRECT("G218")="Mercado Shops","-",IF(INDIRECT("N218")="Clásica","10%",IF(INDIRECT("N218")="Premium","14.5%","-")))</f>
        <v>14.5%</v>
      </c>
      <c r="P218" s="51" t="str">
        <f ca="1">IF(INDIRECT("G218")="Mercado Libre","-",IF(INDIRECT("N218")="Clásica","4.63%",IF(INDIRECT("N218")="Premium","13.9%","-")))</f>
        <v>13.9%</v>
      </c>
      <c r="Q218" s="50" t="s">
        <v>67</v>
      </c>
      <c r="R218" s="51" t="s">
        <v>125</v>
      </c>
    </row>
    <row r="219" spans="1:18" ht="50.1" customHeight="1" x14ac:dyDescent="0.2">
      <c r="A219" s="47" t="s">
        <v>579</v>
      </c>
      <c r="B219" s="47"/>
      <c r="C219" s="47" t="s">
        <v>143</v>
      </c>
      <c r="D219" s="47" t="s">
        <v>580</v>
      </c>
      <c r="E219" s="47" t="s">
        <v>61</v>
      </c>
      <c r="F219" s="51" t="s">
        <v>145</v>
      </c>
      <c r="G219" s="50" t="s">
        <v>62</v>
      </c>
      <c r="H219" s="49">
        <v>31246.46</v>
      </c>
      <c r="I219" s="49">
        <v>31246.46</v>
      </c>
      <c r="J219" s="50" t="s">
        <v>63</v>
      </c>
      <c r="K219" s="50" t="s">
        <v>64</v>
      </c>
      <c r="L219" s="50" t="s">
        <v>65</v>
      </c>
      <c r="M219" s="50" t="s">
        <v>65</v>
      </c>
      <c r="N219" s="50" t="s">
        <v>66</v>
      </c>
      <c r="O219" s="51" t="str">
        <f ca="1">IF(INDIRECT("G219")="Mercado Shops","-",IF(INDIRECT("N219")="Clásica","12%",IF(INDIRECT("N219")="Premium","16.5%","-")))</f>
        <v>16.5%</v>
      </c>
      <c r="P219" s="51" t="str">
        <f ca="1">IF(INDIRECT("G219")="Mercado Libre","-",IF(INDIRECT("N219")="Clásica","4.63%",IF(INDIRECT("N219")="Premium","13.9%","-")))</f>
        <v>13.9%</v>
      </c>
      <c r="Q219" s="50" t="s">
        <v>78</v>
      </c>
      <c r="R219" s="51" t="s">
        <v>146</v>
      </c>
    </row>
    <row r="220" spans="1:18" ht="50.1" customHeight="1" x14ac:dyDescent="0.2">
      <c r="A220" s="47" t="s">
        <v>579</v>
      </c>
      <c r="B220" s="47" t="s">
        <v>581</v>
      </c>
      <c r="C220" s="48" t="s">
        <v>582</v>
      </c>
      <c r="D220" s="52" t="str">
        <f>"     "&amp;D219</f>
        <v xml:space="preserve">     Enchufe Socket Usb Wifi Inteligente Para Pared Tipo Sonoff</v>
      </c>
      <c r="E220" s="47" t="s">
        <v>149</v>
      </c>
      <c r="F220" s="49">
        <v>0</v>
      </c>
      <c r="G220" s="51" t="str">
        <f>G219&amp;"     "</f>
        <v xml:space="preserve">Mercado Libre y Mercado Shops     </v>
      </c>
      <c r="H220" s="51">
        <f>H219</f>
        <v>31246.46</v>
      </c>
      <c r="I220" s="51">
        <f>I219</f>
        <v>31246.46</v>
      </c>
      <c r="J220" s="51" t="str">
        <f>J219</f>
        <v>Vincular</v>
      </c>
      <c r="K220" s="51" t="str">
        <f>K219&amp;"     "</f>
        <v xml:space="preserve">$     </v>
      </c>
      <c r="L220" s="51" t="str">
        <f>L219&amp;"     "</f>
        <v xml:space="preserve">Mercado Envíos gratis     </v>
      </c>
      <c r="M220" s="51" t="str">
        <f>M219&amp;"     "</f>
        <v xml:space="preserve">Mercado Envíos gratis     </v>
      </c>
      <c r="N220" s="51" t="str">
        <f>N219&amp;"     "</f>
        <v xml:space="preserve">Premium     </v>
      </c>
      <c r="O220" s="51" t="str">
        <f ca="1">O219</f>
        <v>16.5%</v>
      </c>
      <c r="P220" s="51" t="str">
        <f ca="1">P219</f>
        <v>13.9%</v>
      </c>
      <c r="Q220" s="51" t="str">
        <f>Q219&amp;"     "</f>
        <v xml:space="preserve">Inactiva     </v>
      </c>
      <c r="R220" s="51" t="s">
        <v>146</v>
      </c>
    </row>
    <row r="221" spans="1:18" ht="50.1" customHeight="1" x14ac:dyDescent="0.2">
      <c r="A221" s="47" t="s">
        <v>583</v>
      </c>
      <c r="B221" s="47"/>
      <c r="C221" s="48" t="s">
        <v>584</v>
      </c>
      <c r="D221" s="47" t="s">
        <v>585</v>
      </c>
      <c r="E221" s="47" t="s">
        <v>61</v>
      </c>
      <c r="F221" s="49">
        <v>0</v>
      </c>
      <c r="G221" s="50" t="s">
        <v>62</v>
      </c>
      <c r="H221" s="49">
        <v>6106.8</v>
      </c>
      <c r="I221" s="49">
        <v>6106.8</v>
      </c>
      <c r="J221" s="50" t="s">
        <v>63</v>
      </c>
      <c r="K221" s="50" t="s">
        <v>64</v>
      </c>
      <c r="L221" s="50" t="s">
        <v>65</v>
      </c>
      <c r="M221" s="50" t="s">
        <v>115</v>
      </c>
      <c r="N221" s="50" t="s">
        <v>66</v>
      </c>
      <c r="O221" s="51" t="str">
        <f ca="1">IF(INDIRECT("G221")="Mercado Shops","-",IF(INDIRECT("N221")="Clásica","15%",IF(INDIRECT("N221")="Premium","19.5%","-")))</f>
        <v>19.5%</v>
      </c>
      <c r="P221" s="51" t="str">
        <f ca="1">IF(INDIRECT("G221")="Mercado Libre","-",IF(INDIRECT("N221")="Clásica","4.63%",IF(INDIRECT("N221")="Premium","13.9%","-")))</f>
        <v>13.9%</v>
      </c>
      <c r="Q221" s="50" t="s">
        <v>78</v>
      </c>
      <c r="R221" s="51" t="s">
        <v>586</v>
      </c>
    </row>
    <row r="222" spans="1:18" ht="50.1" customHeight="1" x14ac:dyDescent="0.2">
      <c r="A222" s="47" t="s">
        <v>587</v>
      </c>
      <c r="B222" s="47"/>
      <c r="C222" s="48" t="s">
        <v>588</v>
      </c>
      <c r="D222" s="47" t="s">
        <v>589</v>
      </c>
      <c r="E222" s="47" t="s">
        <v>61</v>
      </c>
      <c r="F222" s="49">
        <v>0</v>
      </c>
      <c r="G222" s="50" t="s">
        <v>62</v>
      </c>
      <c r="H222" s="49">
        <v>13898.06</v>
      </c>
      <c r="I222" s="49">
        <v>13898.06</v>
      </c>
      <c r="J222" s="50" t="s">
        <v>63</v>
      </c>
      <c r="K222" s="50" t="s">
        <v>64</v>
      </c>
      <c r="L222" s="50" t="s">
        <v>65</v>
      </c>
      <c r="M222" s="50" t="s">
        <v>115</v>
      </c>
      <c r="N222" s="50" t="s">
        <v>66</v>
      </c>
      <c r="O222" s="51" t="str">
        <f ca="1">IF(INDIRECT("G222")="Mercado Shops","-",IF(INDIRECT("N222")="Clásica","10%",IF(INDIRECT("N222")="Premium","14.5%","-")))</f>
        <v>14.5%</v>
      </c>
      <c r="P222" s="51" t="str">
        <f ca="1">IF(INDIRECT("G222")="Mercado Libre","-",IF(INDIRECT("N222")="Clásica","4.63%",IF(INDIRECT("N222")="Premium","13.9%","-")))</f>
        <v>13.9%</v>
      </c>
      <c r="Q222" s="50" t="s">
        <v>78</v>
      </c>
      <c r="R222" s="51" t="s">
        <v>125</v>
      </c>
    </row>
    <row r="223" spans="1:18" ht="50.1" customHeight="1" x14ac:dyDescent="0.2">
      <c r="A223" s="47" t="s">
        <v>590</v>
      </c>
      <c r="B223" s="47"/>
      <c r="C223" s="48" t="s">
        <v>591</v>
      </c>
      <c r="D223" s="47" t="s">
        <v>592</v>
      </c>
      <c r="E223" s="47" t="s">
        <v>61</v>
      </c>
      <c r="F223" s="49">
        <v>3</v>
      </c>
      <c r="G223" s="50" t="s">
        <v>62</v>
      </c>
      <c r="H223" s="49">
        <v>7887.95</v>
      </c>
      <c r="I223" s="49">
        <v>7887.95</v>
      </c>
      <c r="J223" s="50" t="s">
        <v>63</v>
      </c>
      <c r="K223" s="50" t="s">
        <v>64</v>
      </c>
      <c r="L223" s="50" t="s">
        <v>65</v>
      </c>
      <c r="M223" s="50" t="s">
        <v>115</v>
      </c>
      <c r="N223" s="50" t="s">
        <v>66</v>
      </c>
      <c r="O223" s="51" t="str">
        <f ca="1">IF(INDIRECT("G223")="Mercado Shops","-",IF(INDIRECT("N223")="Clásica","10%",IF(INDIRECT("N223")="Premium","14.5%","-")))</f>
        <v>14.5%</v>
      </c>
      <c r="P223" s="51" t="str">
        <f ca="1">IF(INDIRECT("G223")="Mercado Libre","-",IF(INDIRECT("N223")="Clásica","4.63%",IF(INDIRECT("N223")="Premium","13.9%","-")))</f>
        <v>13.9%</v>
      </c>
      <c r="Q223" s="50" t="s">
        <v>78</v>
      </c>
      <c r="R223" s="51" t="s">
        <v>125</v>
      </c>
    </row>
    <row r="224" spans="1:18" ht="50.1" customHeight="1" x14ac:dyDescent="0.2">
      <c r="A224" s="47" t="s">
        <v>593</v>
      </c>
      <c r="B224" s="47"/>
      <c r="C224" s="47" t="s">
        <v>143</v>
      </c>
      <c r="D224" s="47" t="s">
        <v>594</v>
      </c>
      <c r="E224" s="47" t="s">
        <v>61</v>
      </c>
      <c r="F224" s="51" t="s">
        <v>362</v>
      </c>
      <c r="G224" s="50" t="s">
        <v>62</v>
      </c>
      <c r="H224" s="49">
        <v>44935.87</v>
      </c>
      <c r="I224" s="49">
        <v>44935.87</v>
      </c>
      <c r="J224" s="50" t="s">
        <v>63</v>
      </c>
      <c r="K224" s="50" t="s">
        <v>64</v>
      </c>
      <c r="L224" s="50" t="s">
        <v>65</v>
      </c>
      <c r="M224" s="50" t="s">
        <v>377</v>
      </c>
      <c r="N224" s="50" t="s">
        <v>378</v>
      </c>
      <c r="O224" s="51" t="str">
        <f ca="1">IF(INDIRECT("G224")="Mercado Shops","-",IF(INDIRECT("N224")="Clásica","15%",IF(INDIRECT("N224")="Premium","19.5%","-")))</f>
        <v>15%</v>
      </c>
      <c r="P224" s="51" t="str">
        <f ca="1">IF(INDIRECT("G224")="Mercado Libre","-",IF(INDIRECT("N224")="Clásica","4.63%",IF(INDIRECT("N224")="Premium","13.9%","-")))</f>
        <v>4.63%</v>
      </c>
      <c r="Q224" s="50" t="s">
        <v>67</v>
      </c>
      <c r="R224" s="51" t="s">
        <v>595</v>
      </c>
    </row>
    <row r="225" spans="1:18" ht="50.1" customHeight="1" x14ac:dyDescent="0.2">
      <c r="A225" s="47" t="s">
        <v>593</v>
      </c>
      <c r="B225" s="47" t="s">
        <v>596</v>
      </c>
      <c r="C225" s="48" t="s">
        <v>298</v>
      </c>
      <c r="D225" s="52" t="str">
        <f>"     "&amp;D224</f>
        <v xml:space="preserve">     Filtro Para Cubrebocas  Pm 2.5 Original Carbon Activado 50pz</v>
      </c>
      <c r="E225" s="47" t="s">
        <v>597</v>
      </c>
      <c r="F225" s="49">
        <v>1</v>
      </c>
      <c r="G225" s="51" t="str">
        <f>G224&amp;"     "</f>
        <v xml:space="preserve">Mercado Libre y Mercado Shops     </v>
      </c>
      <c r="H225" s="51">
        <f>H224</f>
        <v>44935.87</v>
      </c>
      <c r="I225" s="51">
        <f>I224</f>
        <v>44935.87</v>
      </c>
      <c r="J225" s="51" t="str">
        <f>J224</f>
        <v>Vincular</v>
      </c>
      <c r="K225" s="51" t="str">
        <f>K224&amp;"     "</f>
        <v xml:space="preserve">$     </v>
      </c>
      <c r="L225" s="51" t="str">
        <f>L224&amp;"     "</f>
        <v xml:space="preserve">Mercado Envíos gratis     </v>
      </c>
      <c r="M225" s="51" t="str">
        <f>M224&amp;"     "</f>
        <v xml:space="preserve">Mercado Envíos por mi cuenta     </v>
      </c>
      <c r="N225" s="51" t="str">
        <f>N224&amp;"     "</f>
        <v xml:space="preserve">Clásica     </v>
      </c>
      <c r="O225" s="51" t="str">
        <f ca="1">O224</f>
        <v>15%</v>
      </c>
      <c r="P225" s="51" t="str">
        <f ca="1">P224</f>
        <v>4.63%</v>
      </c>
      <c r="Q225" s="51" t="str">
        <f>Q224&amp;"     "</f>
        <v xml:space="preserve">Activa     </v>
      </c>
      <c r="R225" s="51" t="s">
        <v>595</v>
      </c>
    </row>
    <row r="226" spans="1:18" ht="50.1" customHeight="1" x14ac:dyDescent="0.2">
      <c r="A226" s="47" t="s">
        <v>598</v>
      </c>
      <c r="B226" s="47"/>
      <c r="C226" s="47" t="s">
        <v>143</v>
      </c>
      <c r="D226" s="47" t="s">
        <v>599</v>
      </c>
      <c r="E226" s="47" t="s">
        <v>61</v>
      </c>
      <c r="F226" s="51" t="s">
        <v>254</v>
      </c>
      <c r="G226" s="50" t="s">
        <v>62</v>
      </c>
      <c r="H226" s="49">
        <v>299945.65999999997</v>
      </c>
      <c r="I226" s="49">
        <v>299945.65999999997</v>
      </c>
      <c r="J226" s="50" t="s">
        <v>63</v>
      </c>
      <c r="K226" s="50" t="s">
        <v>64</v>
      </c>
      <c r="L226" s="50" t="s">
        <v>65</v>
      </c>
      <c r="M226" s="50" t="s">
        <v>65</v>
      </c>
      <c r="N226" s="50" t="s">
        <v>66</v>
      </c>
      <c r="O226" s="51" t="str">
        <f ca="1">IF(INDIRECT("G226")="Mercado Shops","-",IF(INDIRECT("N226")="Clásica","10%",IF(INDIRECT("N226")="Premium","14.5%","-")))</f>
        <v>14.5%</v>
      </c>
      <c r="P226" s="51" t="str">
        <f ca="1">IF(INDIRECT("G226")="Mercado Libre","-",IF(INDIRECT("N226")="Clásica","4.63%",IF(INDIRECT("N226")="Premium","13.9%","-")))</f>
        <v>13.9%</v>
      </c>
      <c r="Q226" s="50" t="s">
        <v>67</v>
      </c>
      <c r="R226" s="51" t="s">
        <v>198</v>
      </c>
    </row>
    <row r="227" spans="1:18" ht="50.1" customHeight="1" x14ac:dyDescent="0.2">
      <c r="A227" s="47" t="s">
        <v>598</v>
      </c>
      <c r="B227" s="47" t="s">
        <v>600</v>
      </c>
      <c r="C227" s="48" t="s">
        <v>601</v>
      </c>
      <c r="D227" s="52" t="str">
        <f>"     "&amp;D226</f>
        <v xml:space="preserve">     Gps Rastreador Tracker 3g 4g Wifi Transmite Video Audio</v>
      </c>
      <c r="E227" s="47" t="s">
        <v>260</v>
      </c>
      <c r="F227" s="49">
        <v>2</v>
      </c>
      <c r="G227" s="51" t="str">
        <f>G226&amp;"     "</f>
        <v xml:space="preserve">Mercado Libre y Mercado Shops     </v>
      </c>
      <c r="H227" s="51">
        <f>H226</f>
        <v>299945.65999999997</v>
      </c>
      <c r="I227" s="51">
        <f>I226</f>
        <v>299945.65999999997</v>
      </c>
      <c r="J227" s="51" t="str">
        <f>J226</f>
        <v>Vincular</v>
      </c>
      <c r="K227" s="51" t="str">
        <f>K226&amp;"     "</f>
        <v xml:space="preserve">$     </v>
      </c>
      <c r="L227" s="51" t="str">
        <f>L226&amp;"     "</f>
        <v xml:space="preserve">Mercado Envíos gratis     </v>
      </c>
      <c r="M227" s="51" t="str">
        <f>M226&amp;"     "</f>
        <v xml:space="preserve">Mercado Envíos gratis     </v>
      </c>
      <c r="N227" s="51" t="str">
        <f>N226&amp;"     "</f>
        <v xml:space="preserve">Premium     </v>
      </c>
      <c r="O227" s="51" t="str">
        <f ca="1">O226</f>
        <v>14.5%</v>
      </c>
      <c r="P227" s="51" t="str">
        <f ca="1">P226</f>
        <v>13.9%</v>
      </c>
      <c r="Q227" s="51" t="str">
        <f>Q226&amp;"     "</f>
        <v xml:space="preserve">Activa     </v>
      </c>
      <c r="R227" s="51" t="s">
        <v>198</v>
      </c>
    </row>
    <row r="228" spans="1:18" ht="50.1" customHeight="1" x14ac:dyDescent="0.2">
      <c r="A228" s="47" t="s">
        <v>602</v>
      </c>
      <c r="B228" s="47"/>
      <c r="C228" s="48" t="s">
        <v>603</v>
      </c>
      <c r="D228" s="47" t="s">
        <v>604</v>
      </c>
      <c r="E228" s="47" t="s">
        <v>61</v>
      </c>
      <c r="F228" s="49">
        <v>3</v>
      </c>
      <c r="G228" s="50" t="s">
        <v>62</v>
      </c>
      <c r="H228" s="49">
        <v>25343.22</v>
      </c>
      <c r="I228" s="49">
        <v>25343.22</v>
      </c>
      <c r="J228" s="50" t="s">
        <v>63</v>
      </c>
      <c r="K228" s="50" t="s">
        <v>64</v>
      </c>
      <c r="L228" s="50" t="s">
        <v>65</v>
      </c>
      <c r="M228" s="50" t="s">
        <v>115</v>
      </c>
      <c r="N228" s="50" t="s">
        <v>66</v>
      </c>
      <c r="O228" s="51" t="str">
        <f ca="1">IF(INDIRECT("G228")="Mercado Shops","-",IF(INDIRECT("N228")="Clásica","12%",IF(INDIRECT("N228")="Premium","16.5%","-")))</f>
        <v>16.5%</v>
      </c>
      <c r="P228" s="51" t="str">
        <f ca="1">IF(INDIRECT("G228")="Mercado Libre","-",IF(INDIRECT("N228")="Clásica","4.63%",IF(INDIRECT("N228")="Premium","13.9%","-")))</f>
        <v>13.9%</v>
      </c>
      <c r="Q228" s="50" t="s">
        <v>67</v>
      </c>
      <c r="R228" s="51" t="s">
        <v>282</v>
      </c>
    </row>
    <row r="229" spans="1:18" ht="50.1" customHeight="1" x14ac:dyDescent="0.2">
      <c r="A229" s="47" t="s">
        <v>605</v>
      </c>
      <c r="B229" s="47"/>
      <c r="C229" s="48" t="s">
        <v>588</v>
      </c>
      <c r="D229" s="47" t="s">
        <v>606</v>
      </c>
      <c r="E229" s="47" t="s">
        <v>61</v>
      </c>
      <c r="F229" s="49">
        <v>1</v>
      </c>
      <c r="G229" s="50" t="s">
        <v>62</v>
      </c>
      <c r="H229" s="49">
        <v>11552.03</v>
      </c>
      <c r="I229" s="49">
        <v>11552.03</v>
      </c>
      <c r="J229" s="50" t="s">
        <v>63</v>
      </c>
      <c r="K229" s="50" t="s">
        <v>64</v>
      </c>
      <c r="L229" s="50" t="s">
        <v>65</v>
      </c>
      <c r="M229" s="50" t="s">
        <v>115</v>
      </c>
      <c r="N229" s="50" t="s">
        <v>66</v>
      </c>
      <c r="O229" s="51" t="str">
        <f ca="1">IF(INDIRECT("G229")="Mercado Shops","-",IF(INDIRECT("N229")="Clásica","12%",IF(INDIRECT("N229")="Premium","16.5%","-")))</f>
        <v>16.5%</v>
      </c>
      <c r="P229" s="51" t="str">
        <f ca="1">IF(INDIRECT("G229")="Mercado Libre","-",IF(INDIRECT("N229")="Clásica","4.63%",IF(INDIRECT("N229")="Premium","13.9%","-")))</f>
        <v>13.9%</v>
      </c>
      <c r="Q229" s="50" t="s">
        <v>78</v>
      </c>
      <c r="R229" s="51" t="s">
        <v>282</v>
      </c>
    </row>
    <row r="230" spans="1:18" ht="50.1" customHeight="1" x14ac:dyDescent="0.2">
      <c r="A230" s="47" t="s">
        <v>607</v>
      </c>
      <c r="B230" s="47"/>
      <c r="C230" s="47" t="s">
        <v>143</v>
      </c>
      <c r="D230" s="47" t="s">
        <v>608</v>
      </c>
      <c r="E230" s="47" t="s">
        <v>61</v>
      </c>
      <c r="F230" s="51" t="s">
        <v>145</v>
      </c>
      <c r="G230" s="50" t="s">
        <v>62</v>
      </c>
      <c r="H230" s="49">
        <v>13740.3</v>
      </c>
      <c r="I230" s="49">
        <v>13740.3</v>
      </c>
      <c r="J230" s="50" t="s">
        <v>63</v>
      </c>
      <c r="K230" s="50" t="s">
        <v>64</v>
      </c>
      <c r="L230" s="50" t="s">
        <v>65</v>
      </c>
      <c r="M230" s="50" t="s">
        <v>115</v>
      </c>
      <c r="N230" s="50" t="s">
        <v>66</v>
      </c>
      <c r="O230" s="51" t="str">
        <f ca="1">IF(INDIRECT("G230")="Mercado Shops","-",IF(INDIRECT("N230")="Clásica","12%",IF(INDIRECT("N230")="Premium","16.5%","-")))</f>
        <v>16.5%</v>
      </c>
      <c r="P230" s="51" t="str">
        <f ca="1">IF(INDIRECT("G230")="Mercado Libre","-",IF(INDIRECT("N230")="Clásica","4.63%",IF(INDIRECT("N230")="Premium","13.9%","-")))</f>
        <v>13.9%</v>
      </c>
      <c r="Q230" s="50" t="s">
        <v>78</v>
      </c>
      <c r="R230" s="51" t="s">
        <v>282</v>
      </c>
    </row>
    <row r="231" spans="1:18" ht="50.1" customHeight="1" x14ac:dyDescent="0.2">
      <c r="A231" s="47" t="s">
        <v>607</v>
      </c>
      <c r="B231" s="47" t="s">
        <v>609</v>
      </c>
      <c r="C231" s="48" t="s">
        <v>610</v>
      </c>
      <c r="D231" s="52" t="str">
        <f>"     "&amp;D230</f>
        <v xml:space="preserve">     Apagador  Interruptor Rf Touch Wifi Tipo Sonoff  2 Botones </v>
      </c>
      <c r="E231" s="47" t="s">
        <v>611</v>
      </c>
      <c r="F231" s="49">
        <v>0</v>
      </c>
      <c r="G231" s="51" t="str">
        <f>G230&amp;"     "</f>
        <v xml:space="preserve">Mercado Libre y Mercado Shops     </v>
      </c>
      <c r="H231" s="51">
        <f>H230</f>
        <v>13740.3</v>
      </c>
      <c r="I231" s="51">
        <f>I230</f>
        <v>13740.3</v>
      </c>
      <c r="J231" s="51" t="str">
        <f>J230</f>
        <v>Vincular</v>
      </c>
      <c r="K231" s="51" t="str">
        <f>K230&amp;"     "</f>
        <v xml:space="preserve">$     </v>
      </c>
      <c r="L231" s="51" t="str">
        <f>L230&amp;"     "</f>
        <v xml:space="preserve">Mercado Envíos gratis     </v>
      </c>
      <c r="M231" s="51" t="str">
        <f>M230&amp;"     "</f>
        <v xml:space="preserve">Mercado Envíos a cargo del comprador     </v>
      </c>
      <c r="N231" s="51" t="str">
        <f>N230&amp;"     "</f>
        <v xml:space="preserve">Premium     </v>
      </c>
      <c r="O231" s="51" t="str">
        <f ca="1">O230</f>
        <v>16.5%</v>
      </c>
      <c r="P231" s="51" t="str">
        <f ca="1">P230</f>
        <v>13.9%</v>
      </c>
      <c r="Q231" s="51" t="str">
        <f>Q230&amp;"     "</f>
        <v xml:space="preserve">Inactiva     </v>
      </c>
      <c r="R231" s="51" t="s">
        <v>282</v>
      </c>
    </row>
    <row r="232" spans="1:18" ht="50.1" customHeight="1" x14ac:dyDescent="0.2">
      <c r="A232" s="47" t="s">
        <v>607</v>
      </c>
      <c r="B232" s="47" t="s">
        <v>612</v>
      </c>
      <c r="C232" s="48" t="s">
        <v>613</v>
      </c>
      <c r="D232" s="52" t="str">
        <f>"     "&amp;D230</f>
        <v xml:space="preserve">     Apagador  Interruptor Rf Touch Wifi Tipo Sonoff  2 Botones </v>
      </c>
      <c r="E232" s="47" t="s">
        <v>614</v>
      </c>
      <c r="F232" s="49">
        <v>0</v>
      </c>
      <c r="G232" s="51" t="str">
        <f>G230&amp;"     "</f>
        <v xml:space="preserve">Mercado Libre y Mercado Shops     </v>
      </c>
      <c r="H232" s="51">
        <f>H230</f>
        <v>13740.3</v>
      </c>
      <c r="I232" s="51">
        <f>I230</f>
        <v>13740.3</v>
      </c>
      <c r="J232" s="51" t="str">
        <f>J230</f>
        <v>Vincular</v>
      </c>
      <c r="K232" s="51" t="str">
        <f>K230&amp;"     "</f>
        <v xml:space="preserve">$     </v>
      </c>
      <c r="L232" s="51" t="str">
        <f>L230&amp;"     "</f>
        <v xml:space="preserve">Mercado Envíos gratis     </v>
      </c>
      <c r="M232" s="51" t="str">
        <f>M230&amp;"     "</f>
        <v xml:space="preserve">Mercado Envíos a cargo del comprador     </v>
      </c>
      <c r="N232" s="51" t="str">
        <f>N230&amp;"     "</f>
        <v xml:space="preserve">Premium     </v>
      </c>
      <c r="O232" s="51" t="str">
        <f ca="1">O230</f>
        <v>16.5%</v>
      </c>
      <c r="P232" s="51" t="str">
        <f ca="1">P230</f>
        <v>13.9%</v>
      </c>
      <c r="Q232" s="51" t="str">
        <f>Q230&amp;"     "</f>
        <v xml:space="preserve">Inactiva     </v>
      </c>
      <c r="R232" s="51" t="s">
        <v>282</v>
      </c>
    </row>
    <row r="233" spans="1:18" ht="50.1" customHeight="1" x14ac:dyDescent="0.2">
      <c r="A233" s="47" t="s">
        <v>615</v>
      </c>
      <c r="B233" s="47"/>
      <c r="C233" s="48" t="s">
        <v>83</v>
      </c>
      <c r="D233" s="47" t="s">
        <v>616</v>
      </c>
      <c r="E233" s="47" t="s">
        <v>61</v>
      </c>
      <c r="F233" s="49">
        <v>8</v>
      </c>
      <c r="G233" s="50" t="s">
        <v>62</v>
      </c>
      <c r="H233" s="49">
        <v>145341840</v>
      </c>
      <c r="I233" s="49">
        <v>145341840</v>
      </c>
      <c r="J233" s="50" t="s">
        <v>63</v>
      </c>
      <c r="K233" s="50" t="s">
        <v>64</v>
      </c>
      <c r="L233" s="50" t="s">
        <v>65</v>
      </c>
      <c r="M233" s="50" t="s">
        <v>65</v>
      </c>
      <c r="N233" s="50" t="s">
        <v>66</v>
      </c>
      <c r="O233" s="51" t="str">
        <f ca="1">IF(INDIRECT("G233")="Mercado Shops","-",IF(INDIRECT("N233")="Clásica","10%",IF(INDIRECT("N233")="Premium","14.5%","-")))</f>
        <v>14.5%</v>
      </c>
      <c r="P233" s="51" t="str">
        <f ca="1">IF(INDIRECT("G233")="Mercado Libre","-",IF(INDIRECT("N233")="Clásica","4.63%",IF(INDIRECT("N233")="Premium","13.9%","-")))</f>
        <v>13.9%</v>
      </c>
      <c r="Q233" s="50" t="s">
        <v>67</v>
      </c>
      <c r="R233" s="51" t="s">
        <v>74</v>
      </c>
    </row>
    <row r="234" spans="1:18" ht="50.1" customHeight="1" x14ac:dyDescent="0.2">
      <c r="A234" s="47" t="s">
        <v>617</v>
      </c>
      <c r="B234" s="47"/>
      <c r="C234" s="48" t="s">
        <v>83</v>
      </c>
      <c r="D234" s="48" t="s">
        <v>618</v>
      </c>
      <c r="E234" s="47" t="s">
        <v>61</v>
      </c>
      <c r="F234" s="49">
        <v>10</v>
      </c>
      <c r="G234" s="50" t="s">
        <v>62</v>
      </c>
      <c r="H234" s="49">
        <v>145341840</v>
      </c>
      <c r="I234" s="49">
        <v>145341840</v>
      </c>
      <c r="J234" s="50" t="s">
        <v>63</v>
      </c>
      <c r="K234" s="50" t="s">
        <v>64</v>
      </c>
      <c r="L234" s="50" t="s">
        <v>65</v>
      </c>
      <c r="M234" s="50" t="s">
        <v>65</v>
      </c>
      <c r="N234" s="50" t="s">
        <v>66</v>
      </c>
      <c r="O234" s="51" t="str">
        <f ca="1">IF(INDIRECT("G234")="Mercado Shops","-",IF(INDIRECT("N234")="Clásica","10%",IF(INDIRECT("N234")="Premium","14.5%","-")))</f>
        <v>14.5%</v>
      </c>
      <c r="P234" s="51" t="str">
        <f ca="1">IF(INDIRECT("G234")="Mercado Libre","-",IF(INDIRECT("N234")="Clásica","4.63%",IF(INDIRECT("N234")="Premium","13.9%","-")))</f>
        <v>13.9%</v>
      </c>
      <c r="Q234" s="50" t="s">
        <v>67</v>
      </c>
      <c r="R234" s="51" t="s">
        <v>74</v>
      </c>
    </row>
    <row r="235" spans="1:18" ht="50.1" customHeight="1" x14ac:dyDescent="0.2">
      <c r="A235" s="47" t="s">
        <v>619</v>
      </c>
      <c r="B235" s="47"/>
      <c r="C235" s="48" t="s">
        <v>83</v>
      </c>
      <c r="D235" s="47" t="s">
        <v>620</v>
      </c>
      <c r="E235" s="47" t="s">
        <v>61</v>
      </c>
      <c r="F235" s="49">
        <v>8</v>
      </c>
      <c r="G235" s="50" t="s">
        <v>62</v>
      </c>
      <c r="H235" s="49">
        <v>145341840</v>
      </c>
      <c r="I235" s="49">
        <v>145341840</v>
      </c>
      <c r="J235" s="50" t="s">
        <v>63</v>
      </c>
      <c r="K235" s="50" t="s">
        <v>64</v>
      </c>
      <c r="L235" s="50" t="s">
        <v>65</v>
      </c>
      <c r="M235" s="50" t="s">
        <v>65</v>
      </c>
      <c r="N235" s="50" t="s">
        <v>66</v>
      </c>
      <c r="O235" s="51" t="str">
        <f ca="1">IF(INDIRECT("G235")="Mercado Shops","-",IF(INDIRECT("N235")="Clásica","10%",IF(INDIRECT("N235")="Premium","14.5%","-")))</f>
        <v>14.5%</v>
      </c>
      <c r="P235" s="51" t="str">
        <f ca="1">IF(INDIRECT("G235")="Mercado Libre","-",IF(INDIRECT("N235")="Clásica","4.63%",IF(INDIRECT("N235")="Premium","13.9%","-")))</f>
        <v>13.9%</v>
      </c>
      <c r="Q235" s="50" t="s">
        <v>67</v>
      </c>
      <c r="R235" s="51" t="s">
        <v>74</v>
      </c>
    </row>
    <row r="236" spans="1:18" ht="50.1" customHeight="1" x14ac:dyDescent="0.2">
      <c r="A236" s="47" t="s">
        <v>621</v>
      </c>
      <c r="B236" s="47"/>
      <c r="C236" s="48" t="s">
        <v>83</v>
      </c>
      <c r="D236" s="47" t="s">
        <v>622</v>
      </c>
      <c r="E236" s="47" t="s">
        <v>61</v>
      </c>
      <c r="F236" s="49">
        <v>9</v>
      </c>
      <c r="G236" s="50" t="s">
        <v>62</v>
      </c>
      <c r="H236" s="49">
        <v>145341840</v>
      </c>
      <c r="I236" s="49">
        <v>145341840</v>
      </c>
      <c r="J236" s="50" t="s">
        <v>63</v>
      </c>
      <c r="K236" s="50" t="s">
        <v>64</v>
      </c>
      <c r="L236" s="50" t="s">
        <v>65</v>
      </c>
      <c r="M236" s="50" t="s">
        <v>65</v>
      </c>
      <c r="N236" s="50" t="s">
        <v>66</v>
      </c>
      <c r="O236" s="51" t="str">
        <f ca="1">IF(INDIRECT("G236")="Mercado Shops","-",IF(INDIRECT("N236")="Clásica","10%",IF(INDIRECT("N236")="Premium","14.5%","-")))</f>
        <v>14.5%</v>
      </c>
      <c r="P236" s="51" t="str">
        <f ca="1">IF(INDIRECT("G236")="Mercado Libre","-",IF(INDIRECT("N236")="Clásica","4.63%",IF(INDIRECT("N236")="Premium","13.9%","-")))</f>
        <v>13.9%</v>
      </c>
      <c r="Q236" s="50" t="s">
        <v>67</v>
      </c>
      <c r="R236" s="51" t="s">
        <v>74</v>
      </c>
    </row>
    <row r="237" spans="1:18" ht="50.1" customHeight="1" x14ac:dyDescent="0.2">
      <c r="A237" s="47" t="s">
        <v>623</v>
      </c>
      <c r="B237" s="47"/>
      <c r="C237" s="48" t="s">
        <v>83</v>
      </c>
      <c r="D237" s="48" t="s">
        <v>624</v>
      </c>
      <c r="E237" s="47" t="s">
        <v>61</v>
      </c>
      <c r="F237" s="49">
        <v>10</v>
      </c>
      <c r="G237" s="50" t="s">
        <v>62</v>
      </c>
      <c r="H237" s="49">
        <v>145341840</v>
      </c>
      <c r="I237" s="49">
        <v>145341840</v>
      </c>
      <c r="J237" s="50" t="s">
        <v>63</v>
      </c>
      <c r="K237" s="50" t="s">
        <v>64</v>
      </c>
      <c r="L237" s="50" t="s">
        <v>65</v>
      </c>
      <c r="M237" s="50" t="s">
        <v>65</v>
      </c>
      <c r="N237" s="50" t="s">
        <v>66</v>
      </c>
      <c r="O237" s="51" t="str">
        <f ca="1">IF(INDIRECT("G237")="Mercado Shops","-",IF(INDIRECT("N237")="Clásica","10%",IF(INDIRECT("N237")="Premium","14.5%","-")))</f>
        <v>14.5%</v>
      </c>
      <c r="P237" s="51" t="str">
        <f ca="1">IF(INDIRECT("G237")="Mercado Libre","-",IF(INDIRECT("N237")="Clásica","4.63%",IF(INDIRECT("N237")="Premium","13.9%","-")))</f>
        <v>13.9%</v>
      </c>
      <c r="Q237" s="50" t="s">
        <v>67</v>
      </c>
      <c r="R237" s="51" t="s">
        <v>74</v>
      </c>
    </row>
    <row r="238" spans="1:18" ht="50.1" customHeight="1" x14ac:dyDescent="0.2">
      <c r="A238" s="47" t="s">
        <v>625</v>
      </c>
      <c r="B238" s="47"/>
      <c r="C238" s="48" t="s">
        <v>83</v>
      </c>
      <c r="D238" s="48" t="s">
        <v>626</v>
      </c>
      <c r="E238" s="47" t="s">
        <v>61</v>
      </c>
      <c r="F238" s="49">
        <v>10</v>
      </c>
      <c r="G238" s="50" t="s">
        <v>62</v>
      </c>
      <c r="H238" s="49">
        <v>145341840</v>
      </c>
      <c r="I238" s="49">
        <v>145341840</v>
      </c>
      <c r="J238" s="50" t="s">
        <v>63</v>
      </c>
      <c r="K238" s="50" t="s">
        <v>64</v>
      </c>
      <c r="L238" s="50" t="s">
        <v>65</v>
      </c>
      <c r="M238" s="50" t="s">
        <v>65</v>
      </c>
      <c r="N238" s="50" t="s">
        <v>66</v>
      </c>
      <c r="O238" s="51" t="str">
        <f ca="1">IF(INDIRECT("G238")="Mercado Shops","-",IF(INDIRECT("N238")="Clásica","10%",IF(INDIRECT("N238")="Premium","14.5%","-")))</f>
        <v>14.5%</v>
      </c>
      <c r="P238" s="51" t="str">
        <f ca="1">IF(INDIRECT("G238")="Mercado Libre","-",IF(INDIRECT("N238")="Clásica","4.63%",IF(INDIRECT("N238")="Premium","13.9%","-")))</f>
        <v>13.9%</v>
      </c>
      <c r="Q238" s="50" t="s">
        <v>67</v>
      </c>
      <c r="R238" s="51" t="s">
        <v>74</v>
      </c>
    </row>
    <row r="239" spans="1:18" ht="50.1" customHeight="1" x14ac:dyDescent="0.2">
      <c r="A239" s="47" t="s">
        <v>627</v>
      </c>
      <c r="B239" s="47"/>
      <c r="C239" s="48" t="s">
        <v>83</v>
      </c>
      <c r="D239" s="48" t="s">
        <v>628</v>
      </c>
      <c r="E239" s="47" t="s">
        <v>61</v>
      </c>
      <c r="F239" s="49">
        <v>10</v>
      </c>
      <c r="G239" s="50" t="s">
        <v>62</v>
      </c>
      <c r="H239" s="49">
        <v>145341840</v>
      </c>
      <c r="I239" s="49">
        <v>145341840</v>
      </c>
      <c r="J239" s="50" t="s">
        <v>63</v>
      </c>
      <c r="K239" s="50" t="s">
        <v>64</v>
      </c>
      <c r="L239" s="50" t="s">
        <v>65</v>
      </c>
      <c r="M239" s="50" t="s">
        <v>65</v>
      </c>
      <c r="N239" s="50" t="s">
        <v>66</v>
      </c>
      <c r="O239" s="51" t="str">
        <f ca="1">IF(INDIRECT("G239")="Mercado Shops","-",IF(INDIRECT("N239")="Clásica","10%",IF(INDIRECT("N239")="Premium","14.5%","-")))</f>
        <v>14.5%</v>
      </c>
      <c r="P239" s="51" t="str">
        <f ca="1">IF(INDIRECT("G239")="Mercado Libre","-",IF(INDIRECT("N239")="Clásica","4.63%",IF(INDIRECT("N239")="Premium","13.9%","-")))</f>
        <v>13.9%</v>
      </c>
      <c r="Q239" s="50" t="s">
        <v>67</v>
      </c>
      <c r="R239" s="51" t="s">
        <v>74</v>
      </c>
    </row>
    <row r="240" spans="1:18" ht="50.1" customHeight="1" x14ac:dyDescent="0.2">
      <c r="A240" s="47" t="s">
        <v>629</v>
      </c>
      <c r="B240" s="47"/>
      <c r="C240" s="48" t="s">
        <v>83</v>
      </c>
      <c r="D240" s="48" t="s">
        <v>630</v>
      </c>
      <c r="E240" s="47" t="s">
        <v>61</v>
      </c>
      <c r="F240" s="49">
        <v>10</v>
      </c>
      <c r="G240" s="50" t="s">
        <v>62</v>
      </c>
      <c r="H240" s="49">
        <v>145341840</v>
      </c>
      <c r="I240" s="49">
        <v>145341840</v>
      </c>
      <c r="J240" s="50" t="s">
        <v>63</v>
      </c>
      <c r="K240" s="50" t="s">
        <v>64</v>
      </c>
      <c r="L240" s="50" t="s">
        <v>65</v>
      </c>
      <c r="M240" s="50" t="s">
        <v>65</v>
      </c>
      <c r="N240" s="50" t="s">
        <v>66</v>
      </c>
      <c r="O240" s="51" t="str">
        <f ca="1">IF(INDIRECT("G240")="Mercado Shops","-",IF(INDIRECT("N240")="Clásica","10%",IF(INDIRECT("N240")="Premium","14.5%","-")))</f>
        <v>14.5%</v>
      </c>
      <c r="P240" s="51" t="str">
        <f ca="1">IF(INDIRECT("G240")="Mercado Libre","-",IF(INDIRECT("N240")="Clásica","4.63%",IF(INDIRECT("N240")="Premium","13.9%","-")))</f>
        <v>13.9%</v>
      </c>
      <c r="Q240" s="50" t="s">
        <v>67</v>
      </c>
      <c r="R240" s="51" t="s">
        <v>74</v>
      </c>
    </row>
    <row r="241" spans="1:18" ht="50.1" customHeight="1" x14ac:dyDescent="0.2">
      <c r="A241" s="47" t="s">
        <v>631</v>
      </c>
      <c r="B241" s="47"/>
      <c r="C241" s="48" t="s">
        <v>83</v>
      </c>
      <c r="D241" s="48" t="s">
        <v>632</v>
      </c>
      <c r="E241" s="47" t="s">
        <v>61</v>
      </c>
      <c r="F241" s="49">
        <v>10</v>
      </c>
      <c r="G241" s="50" t="s">
        <v>62</v>
      </c>
      <c r="H241" s="49">
        <v>145341840</v>
      </c>
      <c r="I241" s="49">
        <v>145341840</v>
      </c>
      <c r="J241" s="50" t="s">
        <v>63</v>
      </c>
      <c r="K241" s="50" t="s">
        <v>64</v>
      </c>
      <c r="L241" s="50" t="s">
        <v>65</v>
      </c>
      <c r="M241" s="50" t="s">
        <v>65</v>
      </c>
      <c r="N241" s="50" t="s">
        <v>66</v>
      </c>
      <c r="O241" s="51" t="str">
        <f ca="1">IF(INDIRECT("G241")="Mercado Shops","-",IF(INDIRECT("N241")="Clásica","10%",IF(INDIRECT("N241")="Premium","14.5%","-")))</f>
        <v>14.5%</v>
      </c>
      <c r="P241" s="51" t="str">
        <f ca="1">IF(INDIRECT("G241")="Mercado Libre","-",IF(INDIRECT("N241")="Clásica","4.63%",IF(INDIRECT("N241")="Premium","13.9%","-")))</f>
        <v>13.9%</v>
      </c>
      <c r="Q241" s="50" t="s">
        <v>67</v>
      </c>
      <c r="R241" s="51" t="s">
        <v>74</v>
      </c>
    </row>
    <row r="242" spans="1:18" ht="50.1" customHeight="1" x14ac:dyDescent="0.2">
      <c r="A242" s="47" t="s">
        <v>633</v>
      </c>
      <c r="B242" s="47"/>
      <c r="C242" s="48" t="s">
        <v>83</v>
      </c>
      <c r="D242" s="47" t="s">
        <v>634</v>
      </c>
      <c r="E242" s="47" t="s">
        <v>61</v>
      </c>
      <c r="F242" s="49">
        <v>8</v>
      </c>
      <c r="G242" s="50" t="s">
        <v>62</v>
      </c>
      <c r="H242" s="49">
        <v>145341840</v>
      </c>
      <c r="I242" s="49">
        <v>145341840</v>
      </c>
      <c r="J242" s="50" t="s">
        <v>63</v>
      </c>
      <c r="K242" s="50" t="s">
        <v>64</v>
      </c>
      <c r="L242" s="50" t="s">
        <v>65</v>
      </c>
      <c r="M242" s="50" t="s">
        <v>65</v>
      </c>
      <c r="N242" s="50" t="s">
        <v>66</v>
      </c>
      <c r="O242" s="51" t="str">
        <f ca="1">IF(INDIRECT("G242")="Mercado Shops","-",IF(INDIRECT("N242")="Clásica","10%",IF(INDIRECT("N242")="Premium","14.5%","-")))</f>
        <v>14.5%</v>
      </c>
      <c r="P242" s="51" t="str">
        <f ca="1">IF(INDIRECT("G242")="Mercado Libre","-",IF(INDIRECT("N242")="Clásica","4.63%",IF(INDIRECT("N242")="Premium","13.9%","-")))</f>
        <v>13.9%</v>
      </c>
      <c r="Q242" s="50" t="s">
        <v>67</v>
      </c>
      <c r="R242" s="51" t="s">
        <v>74</v>
      </c>
    </row>
    <row r="243" spans="1:18" ht="50.1" customHeight="1" x14ac:dyDescent="0.2">
      <c r="A243" s="47" t="s">
        <v>635</v>
      </c>
      <c r="B243" s="47"/>
      <c r="C243" s="48" t="s">
        <v>83</v>
      </c>
      <c r="D243" s="48" t="s">
        <v>636</v>
      </c>
      <c r="E243" s="47" t="s">
        <v>61</v>
      </c>
      <c r="F243" s="49">
        <v>10</v>
      </c>
      <c r="G243" s="50" t="s">
        <v>62</v>
      </c>
      <c r="H243" s="49">
        <v>145341840</v>
      </c>
      <c r="I243" s="49">
        <v>145341840</v>
      </c>
      <c r="J243" s="50" t="s">
        <v>63</v>
      </c>
      <c r="K243" s="50" t="s">
        <v>64</v>
      </c>
      <c r="L243" s="50" t="s">
        <v>65</v>
      </c>
      <c r="M243" s="50" t="s">
        <v>65</v>
      </c>
      <c r="N243" s="50" t="s">
        <v>66</v>
      </c>
      <c r="O243" s="51" t="str">
        <f ca="1">IF(INDIRECT("G243")="Mercado Shops","-",IF(INDIRECT("N243")="Clásica","10%",IF(INDIRECT("N243")="Premium","14.5%","-")))</f>
        <v>14.5%</v>
      </c>
      <c r="P243" s="51" t="str">
        <f ca="1">IF(INDIRECT("G243")="Mercado Libre","-",IF(INDIRECT("N243")="Clásica","4.63%",IF(INDIRECT("N243")="Premium","13.9%","-")))</f>
        <v>13.9%</v>
      </c>
      <c r="Q243" s="50" t="s">
        <v>67</v>
      </c>
      <c r="R243" s="51" t="s">
        <v>74</v>
      </c>
    </row>
    <row r="244" spans="1:18" ht="50.1" customHeight="1" x14ac:dyDescent="0.2">
      <c r="A244" s="47" t="s">
        <v>637</v>
      </c>
      <c r="B244" s="47"/>
      <c r="C244" s="48" t="s">
        <v>83</v>
      </c>
      <c r="D244" s="47" t="s">
        <v>638</v>
      </c>
      <c r="E244" s="47" t="s">
        <v>61</v>
      </c>
      <c r="F244" s="49">
        <v>8</v>
      </c>
      <c r="G244" s="50" t="s">
        <v>62</v>
      </c>
      <c r="H244" s="49">
        <v>145341840</v>
      </c>
      <c r="I244" s="49">
        <v>145341840</v>
      </c>
      <c r="J244" s="50" t="s">
        <v>63</v>
      </c>
      <c r="K244" s="50" t="s">
        <v>64</v>
      </c>
      <c r="L244" s="50" t="s">
        <v>65</v>
      </c>
      <c r="M244" s="50" t="s">
        <v>65</v>
      </c>
      <c r="N244" s="50" t="s">
        <v>66</v>
      </c>
      <c r="O244" s="51" t="str">
        <f ca="1">IF(INDIRECT("G244")="Mercado Shops","-",IF(INDIRECT("N244")="Clásica","10%",IF(INDIRECT("N244")="Premium","14.5%","-")))</f>
        <v>14.5%</v>
      </c>
      <c r="P244" s="51" t="str">
        <f ca="1">IF(INDIRECT("G244")="Mercado Libre","-",IF(INDIRECT("N244")="Clásica","4.63%",IF(INDIRECT("N244")="Premium","13.9%","-")))</f>
        <v>13.9%</v>
      </c>
      <c r="Q244" s="50" t="s">
        <v>67</v>
      </c>
      <c r="R244" s="51" t="s">
        <v>74</v>
      </c>
    </row>
    <row r="245" spans="1:18" ht="50.1" customHeight="1" x14ac:dyDescent="0.2">
      <c r="A245" s="47" t="s">
        <v>639</v>
      </c>
      <c r="B245" s="47"/>
      <c r="C245" s="48" t="s">
        <v>83</v>
      </c>
      <c r="D245" s="47" t="s">
        <v>640</v>
      </c>
      <c r="E245" s="47" t="s">
        <v>61</v>
      </c>
      <c r="F245" s="49">
        <v>1</v>
      </c>
      <c r="G245" s="50" t="s">
        <v>62</v>
      </c>
      <c r="H245" s="49">
        <v>311446800</v>
      </c>
      <c r="I245" s="49">
        <v>311446800</v>
      </c>
      <c r="J245" s="50" t="s">
        <v>63</v>
      </c>
      <c r="K245" s="50" t="s">
        <v>64</v>
      </c>
      <c r="L245" s="50" t="s">
        <v>65</v>
      </c>
      <c r="M245" s="50" t="s">
        <v>65</v>
      </c>
      <c r="N245" s="50" t="s">
        <v>66</v>
      </c>
      <c r="O245" s="51" t="str">
        <f ca="1">IF(INDIRECT("G245")="Mercado Shops","-",IF(INDIRECT("N245")="Clásica","10%",IF(INDIRECT("N245")="Premium","14.5%","-")))</f>
        <v>14.5%</v>
      </c>
      <c r="P245" s="51" t="str">
        <f ca="1">IF(INDIRECT("G245")="Mercado Libre","-",IF(INDIRECT("N245")="Clásica","4.63%",IF(INDIRECT("N245")="Premium","13.9%","-")))</f>
        <v>13.9%</v>
      </c>
      <c r="Q245" s="50" t="s">
        <v>67</v>
      </c>
      <c r="R245" s="51" t="s">
        <v>74</v>
      </c>
    </row>
    <row r="246" spans="1:18" ht="50.1" customHeight="1" x14ac:dyDescent="0.2">
      <c r="A246" s="47" t="s">
        <v>641</v>
      </c>
      <c r="B246" s="47"/>
      <c r="C246" s="48" t="s">
        <v>83</v>
      </c>
      <c r="D246" s="48" t="s">
        <v>642</v>
      </c>
      <c r="E246" s="47" t="s">
        <v>61</v>
      </c>
      <c r="F246" s="49">
        <v>10</v>
      </c>
      <c r="G246" s="50" t="s">
        <v>62</v>
      </c>
      <c r="H246" s="49">
        <v>145341840</v>
      </c>
      <c r="I246" s="49">
        <v>145341840</v>
      </c>
      <c r="J246" s="50" t="s">
        <v>63</v>
      </c>
      <c r="K246" s="50" t="s">
        <v>64</v>
      </c>
      <c r="L246" s="50" t="s">
        <v>65</v>
      </c>
      <c r="M246" s="50" t="s">
        <v>65</v>
      </c>
      <c r="N246" s="50" t="s">
        <v>66</v>
      </c>
      <c r="O246" s="51" t="str">
        <f ca="1">IF(INDIRECT("G246")="Mercado Shops","-",IF(INDIRECT("N246")="Clásica","10%",IF(INDIRECT("N246")="Premium","14.5%","-")))</f>
        <v>14.5%</v>
      </c>
      <c r="P246" s="51" t="str">
        <f ca="1">IF(INDIRECT("G246")="Mercado Libre","-",IF(INDIRECT("N246")="Clásica","4.63%",IF(INDIRECT("N246")="Premium","13.9%","-")))</f>
        <v>13.9%</v>
      </c>
      <c r="Q246" s="50" t="s">
        <v>67</v>
      </c>
      <c r="R246" s="51" t="s">
        <v>74</v>
      </c>
    </row>
    <row r="247" spans="1:18" ht="50.1" customHeight="1" x14ac:dyDescent="0.2">
      <c r="A247" s="47" t="s">
        <v>643</v>
      </c>
      <c r="B247" s="47"/>
      <c r="C247" s="48" t="s">
        <v>83</v>
      </c>
      <c r="D247" s="47" t="s">
        <v>644</v>
      </c>
      <c r="E247" s="47" t="s">
        <v>61</v>
      </c>
      <c r="F247" s="49">
        <v>8</v>
      </c>
      <c r="G247" s="50" t="s">
        <v>62</v>
      </c>
      <c r="H247" s="49">
        <v>145341840</v>
      </c>
      <c r="I247" s="49">
        <v>145341840</v>
      </c>
      <c r="J247" s="50" t="s">
        <v>63</v>
      </c>
      <c r="K247" s="50" t="s">
        <v>64</v>
      </c>
      <c r="L247" s="50" t="s">
        <v>65</v>
      </c>
      <c r="M247" s="50" t="s">
        <v>65</v>
      </c>
      <c r="N247" s="50" t="s">
        <v>66</v>
      </c>
      <c r="O247" s="51" t="str">
        <f ca="1">IF(INDIRECT("G247")="Mercado Shops","-",IF(INDIRECT("N247")="Clásica","10%",IF(INDIRECT("N247")="Premium","14.5%","-")))</f>
        <v>14.5%</v>
      </c>
      <c r="P247" s="51" t="str">
        <f ca="1">IF(INDIRECT("G247")="Mercado Libre","-",IF(INDIRECT("N247")="Clásica","4.63%",IF(INDIRECT("N247")="Premium","13.9%","-")))</f>
        <v>13.9%</v>
      </c>
      <c r="Q247" s="50" t="s">
        <v>67</v>
      </c>
      <c r="R247" s="51" t="s">
        <v>74</v>
      </c>
    </row>
    <row r="248" spans="1:18" ht="50.1" customHeight="1" x14ac:dyDescent="0.2">
      <c r="A248" s="47" t="s">
        <v>645</v>
      </c>
      <c r="B248" s="47"/>
      <c r="C248" s="48" t="s">
        <v>83</v>
      </c>
      <c r="D248" s="47" t="s">
        <v>646</v>
      </c>
      <c r="E248" s="47" t="s">
        <v>61</v>
      </c>
      <c r="F248" s="49">
        <v>9</v>
      </c>
      <c r="G248" s="50" t="s">
        <v>62</v>
      </c>
      <c r="H248" s="49">
        <v>145341840</v>
      </c>
      <c r="I248" s="49">
        <v>145341840</v>
      </c>
      <c r="J248" s="50" t="s">
        <v>63</v>
      </c>
      <c r="K248" s="50" t="s">
        <v>64</v>
      </c>
      <c r="L248" s="50" t="s">
        <v>65</v>
      </c>
      <c r="M248" s="50" t="s">
        <v>65</v>
      </c>
      <c r="N248" s="50" t="s">
        <v>66</v>
      </c>
      <c r="O248" s="51" t="str">
        <f ca="1">IF(INDIRECT("G248")="Mercado Shops","-",IF(INDIRECT("N248")="Clásica","10%",IF(INDIRECT("N248")="Premium","14.5%","-")))</f>
        <v>14.5%</v>
      </c>
      <c r="P248" s="51" t="str">
        <f ca="1">IF(INDIRECT("G248")="Mercado Libre","-",IF(INDIRECT("N248")="Clásica","4.63%",IF(INDIRECT("N248")="Premium","13.9%","-")))</f>
        <v>13.9%</v>
      </c>
      <c r="Q248" s="50" t="s">
        <v>67</v>
      </c>
      <c r="R248" s="51" t="s">
        <v>74</v>
      </c>
    </row>
    <row r="249" spans="1:18" ht="50.1" customHeight="1" x14ac:dyDescent="0.2">
      <c r="A249" s="47" t="s">
        <v>647</v>
      </c>
      <c r="B249" s="47"/>
      <c r="C249" s="48" t="s">
        <v>83</v>
      </c>
      <c r="D249" s="47" t="s">
        <v>648</v>
      </c>
      <c r="E249" s="47" t="s">
        <v>61</v>
      </c>
      <c r="F249" s="49">
        <v>6</v>
      </c>
      <c r="G249" s="50" t="s">
        <v>62</v>
      </c>
      <c r="H249" s="49">
        <v>228394320</v>
      </c>
      <c r="I249" s="49">
        <v>228394320</v>
      </c>
      <c r="J249" s="50" t="s">
        <v>63</v>
      </c>
      <c r="K249" s="50" t="s">
        <v>64</v>
      </c>
      <c r="L249" s="50" t="s">
        <v>65</v>
      </c>
      <c r="M249" s="50" t="s">
        <v>65</v>
      </c>
      <c r="N249" s="50" t="s">
        <v>66</v>
      </c>
      <c r="O249" s="51" t="str">
        <f ca="1">IF(INDIRECT("G249")="Mercado Shops","-",IF(INDIRECT("N249")="Clásica","10%",IF(INDIRECT("N249")="Premium","14.5%","-")))</f>
        <v>14.5%</v>
      </c>
      <c r="P249" s="51" t="str">
        <f ca="1">IF(INDIRECT("G249")="Mercado Libre","-",IF(INDIRECT("N249")="Clásica","4.63%",IF(INDIRECT("N249")="Premium","13.9%","-")))</f>
        <v>13.9%</v>
      </c>
      <c r="Q249" s="50" t="s">
        <v>67</v>
      </c>
      <c r="R249" s="51" t="s">
        <v>74</v>
      </c>
    </row>
    <row r="250" spans="1:18" ht="50.1" customHeight="1" x14ac:dyDescent="0.2">
      <c r="A250" s="47" t="s">
        <v>649</v>
      </c>
      <c r="B250" s="47"/>
      <c r="C250" s="48" t="s">
        <v>83</v>
      </c>
      <c r="D250" s="47" t="s">
        <v>650</v>
      </c>
      <c r="E250" s="47" t="s">
        <v>61</v>
      </c>
      <c r="F250" s="49">
        <v>5</v>
      </c>
      <c r="G250" s="50" t="s">
        <v>62</v>
      </c>
      <c r="H250" s="49">
        <v>311446800</v>
      </c>
      <c r="I250" s="49">
        <v>311446800</v>
      </c>
      <c r="J250" s="50" t="s">
        <v>63</v>
      </c>
      <c r="K250" s="50" t="s">
        <v>64</v>
      </c>
      <c r="L250" s="50" t="s">
        <v>65</v>
      </c>
      <c r="M250" s="50" t="s">
        <v>65</v>
      </c>
      <c r="N250" s="50" t="s">
        <v>66</v>
      </c>
      <c r="O250" s="51" t="str">
        <f ca="1">IF(INDIRECT("G250")="Mercado Shops","-",IF(INDIRECT("N250")="Clásica","10%",IF(INDIRECT("N250")="Premium","14.5%","-")))</f>
        <v>14.5%</v>
      </c>
      <c r="P250" s="51" t="str">
        <f ca="1">IF(INDIRECT("G250")="Mercado Libre","-",IF(INDIRECT("N250")="Clásica","4.63%",IF(INDIRECT("N250")="Premium","13.9%","-")))</f>
        <v>13.9%</v>
      </c>
      <c r="Q250" s="50" t="s">
        <v>67</v>
      </c>
      <c r="R250" s="51" t="s">
        <v>74</v>
      </c>
    </row>
    <row r="251" spans="1:18" ht="50.1" customHeight="1" x14ac:dyDescent="0.2">
      <c r="A251" s="47" t="s">
        <v>651</v>
      </c>
      <c r="B251" s="47"/>
      <c r="C251" s="48" t="s">
        <v>83</v>
      </c>
      <c r="D251" s="47" t="s">
        <v>652</v>
      </c>
      <c r="E251" s="47" t="s">
        <v>61</v>
      </c>
      <c r="F251" s="49">
        <v>1</v>
      </c>
      <c r="G251" s="50" t="s">
        <v>62</v>
      </c>
      <c r="H251" s="49">
        <v>311446800</v>
      </c>
      <c r="I251" s="49">
        <v>311446800</v>
      </c>
      <c r="J251" s="50" t="s">
        <v>63</v>
      </c>
      <c r="K251" s="50" t="s">
        <v>64</v>
      </c>
      <c r="L251" s="50" t="s">
        <v>65</v>
      </c>
      <c r="M251" s="50" t="s">
        <v>65</v>
      </c>
      <c r="N251" s="50" t="s">
        <v>66</v>
      </c>
      <c r="O251" s="51" t="str">
        <f ca="1">IF(INDIRECT("G251")="Mercado Shops","-",IF(INDIRECT("N251")="Clásica","10%",IF(INDIRECT("N251")="Premium","14.5%","-")))</f>
        <v>14.5%</v>
      </c>
      <c r="P251" s="51" t="str">
        <f ca="1">IF(INDIRECT("G251")="Mercado Libre","-",IF(INDIRECT("N251")="Clásica","4.63%",IF(INDIRECT("N251")="Premium","13.9%","-")))</f>
        <v>13.9%</v>
      </c>
      <c r="Q251" s="50" t="s">
        <v>67</v>
      </c>
      <c r="R251" s="51" t="s">
        <v>74</v>
      </c>
    </row>
    <row r="252" spans="1:18" ht="50.1" customHeight="1" x14ac:dyDescent="0.2">
      <c r="A252" s="47" t="s">
        <v>653</v>
      </c>
      <c r="B252" s="47"/>
      <c r="C252" s="48" t="s">
        <v>83</v>
      </c>
      <c r="D252" s="47" t="s">
        <v>654</v>
      </c>
      <c r="E252" s="47" t="s">
        <v>61</v>
      </c>
      <c r="F252" s="49">
        <v>4</v>
      </c>
      <c r="G252" s="50" t="s">
        <v>62</v>
      </c>
      <c r="H252" s="49">
        <v>311446800</v>
      </c>
      <c r="I252" s="49">
        <v>311446800</v>
      </c>
      <c r="J252" s="50" t="s">
        <v>63</v>
      </c>
      <c r="K252" s="50" t="s">
        <v>64</v>
      </c>
      <c r="L252" s="50" t="s">
        <v>65</v>
      </c>
      <c r="M252" s="50" t="s">
        <v>65</v>
      </c>
      <c r="N252" s="50" t="s">
        <v>66</v>
      </c>
      <c r="O252" s="51" t="str">
        <f ca="1">IF(INDIRECT("G252")="Mercado Shops","-",IF(INDIRECT("N252")="Clásica","10%",IF(INDIRECT("N252")="Premium","14.5%","-")))</f>
        <v>14.5%</v>
      </c>
      <c r="P252" s="51" t="str">
        <f ca="1">IF(INDIRECT("G252")="Mercado Libre","-",IF(INDIRECT("N252")="Clásica","4.63%",IF(INDIRECT("N252")="Premium","13.9%","-")))</f>
        <v>13.9%</v>
      </c>
      <c r="Q252" s="50" t="s">
        <v>67</v>
      </c>
      <c r="R252" s="51" t="s">
        <v>74</v>
      </c>
    </row>
    <row r="253" spans="1:18" ht="50.1" customHeight="1" x14ac:dyDescent="0.2">
      <c r="A253" s="47" t="s">
        <v>655</v>
      </c>
      <c r="B253" s="47"/>
      <c r="C253" s="48" t="s">
        <v>83</v>
      </c>
      <c r="D253" s="47" t="s">
        <v>656</v>
      </c>
      <c r="E253" s="47" t="s">
        <v>61</v>
      </c>
      <c r="F253" s="49">
        <v>8</v>
      </c>
      <c r="G253" s="50" t="s">
        <v>62</v>
      </c>
      <c r="H253" s="49">
        <v>145341840</v>
      </c>
      <c r="I253" s="49">
        <v>145341840</v>
      </c>
      <c r="J253" s="50" t="s">
        <v>63</v>
      </c>
      <c r="K253" s="50" t="s">
        <v>64</v>
      </c>
      <c r="L253" s="50" t="s">
        <v>65</v>
      </c>
      <c r="M253" s="50" t="s">
        <v>65</v>
      </c>
      <c r="N253" s="50" t="s">
        <v>66</v>
      </c>
      <c r="O253" s="51" t="str">
        <f ca="1">IF(INDIRECT("G253")="Mercado Shops","-",IF(INDIRECT("N253")="Clásica","10%",IF(INDIRECT("N253")="Premium","14.5%","-")))</f>
        <v>14.5%</v>
      </c>
      <c r="P253" s="51" t="str">
        <f ca="1">IF(INDIRECT("G253")="Mercado Libre","-",IF(INDIRECT("N253")="Clásica","4.63%",IF(INDIRECT("N253")="Premium","13.9%","-")))</f>
        <v>13.9%</v>
      </c>
      <c r="Q253" s="50" t="s">
        <v>67</v>
      </c>
      <c r="R253" s="51" t="s">
        <v>74</v>
      </c>
    </row>
    <row r="254" spans="1:18" ht="50.1" customHeight="1" x14ac:dyDescent="0.2">
      <c r="A254" s="47" t="s">
        <v>657</v>
      </c>
      <c r="B254" s="47"/>
      <c r="C254" s="48" t="s">
        <v>83</v>
      </c>
      <c r="D254" s="47" t="s">
        <v>658</v>
      </c>
      <c r="E254" s="47" t="s">
        <v>61</v>
      </c>
      <c r="F254" s="49">
        <v>8</v>
      </c>
      <c r="G254" s="50" t="s">
        <v>62</v>
      </c>
      <c r="H254" s="49">
        <v>145341840</v>
      </c>
      <c r="I254" s="49">
        <v>145341840</v>
      </c>
      <c r="J254" s="50" t="s">
        <v>63</v>
      </c>
      <c r="K254" s="50" t="s">
        <v>64</v>
      </c>
      <c r="L254" s="50" t="s">
        <v>65</v>
      </c>
      <c r="M254" s="50" t="s">
        <v>65</v>
      </c>
      <c r="N254" s="50" t="s">
        <v>66</v>
      </c>
      <c r="O254" s="51" t="str">
        <f ca="1">IF(INDIRECT("G254")="Mercado Shops","-",IF(INDIRECT("N254")="Clásica","10%",IF(INDIRECT("N254")="Premium","14.5%","-")))</f>
        <v>14.5%</v>
      </c>
      <c r="P254" s="51" t="str">
        <f ca="1">IF(INDIRECT("G254")="Mercado Libre","-",IF(INDIRECT("N254")="Clásica","4.63%",IF(INDIRECT("N254")="Premium","13.9%","-")))</f>
        <v>13.9%</v>
      </c>
      <c r="Q254" s="50" t="s">
        <v>67</v>
      </c>
      <c r="R254" s="51" t="s">
        <v>74</v>
      </c>
    </row>
    <row r="255" spans="1:18" ht="50.1" customHeight="1" x14ac:dyDescent="0.2">
      <c r="A255" s="47" t="s">
        <v>659</v>
      </c>
      <c r="B255" s="47"/>
      <c r="C255" s="48" t="s">
        <v>660</v>
      </c>
      <c r="D255" s="47" t="s">
        <v>661</v>
      </c>
      <c r="E255" s="47" t="s">
        <v>61</v>
      </c>
      <c r="F255" s="49">
        <v>1</v>
      </c>
      <c r="G255" s="50" t="s">
        <v>62</v>
      </c>
      <c r="H255" s="49">
        <v>101220.21</v>
      </c>
      <c r="I255" s="49">
        <v>101220.21</v>
      </c>
      <c r="J255" s="50" t="s">
        <v>63</v>
      </c>
      <c r="K255" s="50" t="s">
        <v>64</v>
      </c>
      <c r="L255" s="50" t="s">
        <v>65</v>
      </c>
      <c r="M255" s="50" t="s">
        <v>65</v>
      </c>
      <c r="N255" s="50" t="s">
        <v>66</v>
      </c>
      <c r="O255" s="51" t="str">
        <f ca="1">IF(INDIRECT("G255")="Mercado Shops","-",IF(INDIRECT("N255")="Clásica","10%",IF(INDIRECT("N255")="Premium","14.5%","-")))</f>
        <v>14.5%</v>
      </c>
      <c r="P255" s="51" t="str">
        <f ca="1">IF(INDIRECT("G255")="Mercado Libre","-",IF(INDIRECT("N255")="Clásica","4.63%",IF(INDIRECT("N255")="Premium","13.9%","-")))</f>
        <v>13.9%</v>
      </c>
      <c r="Q255" s="50" t="s">
        <v>78</v>
      </c>
      <c r="R255" s="51" t="s">
        <v>74</v>
      </c>
    </row>
    <row r="256" spans="1:18" ht="50.1" customHeight="1" x14ac:dyDescent="0.2">
      <c r="A256" s="47" t="s">
        <v>662</v>
      </c>
      <c r="B256" s="47"/>
      <c r="C256" s="48" t="s">
        <v>663</v>
      </c>
      <c r="D256" s="48" t="s">
        <v>664</v>
      </c>
      <c r="E256" s="47" t="s">
        <v>61</v>
      </c>
      <c r="F256" s="49">
        <v>5</v>
      </c>
      <c r="G256" s="50" t="s">
        <v>62</v>
      </c>
      <c r="H256" s="49">
        <v>14859.88</v>
      </c>
      <c r="I256" s="49">
        <v>14859.88</v>
      </c>
      <c r="J256" s="50" t="s">
        <v>63</v>
      </c>
      <c r="K256" s="50" t="s">
        <v>64</v>
      </c>
      <c r="L256" s="50" t="s">
        <v>65</v>
      </c>
      <c r="M256" s="50" t="s">
        <v>115</v>
      </c>
      <c r="N256" s="50" t="s">
        <v>66</v>
      </c>
      <c r="O256" s="51" t="str">
        <f ca="1">IF(INDIRECT("G256")="Mercado Shops","-",IF(INDIRECT("N256")="Clásica","10%",IF(INDIRECT("N256")="Premium","14.5%","-")))</f>
        <v>14.5%</v>
      </c>
      <c r="P256" s="51" t="str">
        <f ca="1">IF(INDIRECT("G256")="Mercado Libre","-",IF(INDIRECT("N256")="Clásica","4.63%",IF(INDIRECT("N256")="Premium","13.9%","-")))</f>
        <v>13.9%</v>
      </c>
      <c r="Q256" s="50" t="s">
        <v>67</v>
      </c>
      <c r="R256" s="51" t="s">
        <v>74</v>
      </c>
    </row>
    <row r="257" spans="1:18" ht="50.1" customHeight="1" x14ac:dyDescent="0.2">
      <c r="A257" s="47" t="s">
        <v>665</v>
      </c>
      <c r="B257" s="47"/>
      <c r="C257" s="48" t="s">
        <v>431</v>
      </c>
      <c r="D257" s="47" t="s">
        <v>666</v>
      </c>
      <c r="E257" s="47" t="s">
        <v>61</v>
      </c>
      <c r="F257" s="49">
        <v>0</v>
      </c>
      <c r="G257" s="50" t="s">
        <v>62</v>
      </c>
      <c r="H257" s="49">
        <v>14915.86</v>
      </c>
      <c r="I257" s="49">
        <v>14915.86</v>
      </c>
      <c r="J257" s="50" t="s">
        <v>63</v>
      </c>
      <c r="K257" s="50" t="s">
        <v>64</v>
      </c>
      <c r="L257" s="50" t="s">
        <v>65</v>
      </c>
      <c r="M257" s="50" t="s">
        <v>115</v>
      </c>
      <c r="N257" s="50" t="s">
        <v>66</v>
      </c>
      <c r="O257" s="51" t="str">
        <f ca="1">IF(INDIRECT("G257")="Mercado Shops","-",IF(INDIRECT("N257")="Clásica","10%",IF(INDIRECT("N257")="Premium","14.5%","-")))</f>
        <v>14.5%</v>
      </c>
      <c r="P257" s="51" t="str">
        <f ca="1">IF(INDIRECT("G257")="Mercado Libre","-",IF(INDIRECT("N257")="Clásica","4.63%",IF(INDIRECT("N257")="Premium","13.9%","-")))</f>
        <v>13.9%</v>
      </c>
      <c r="Q257" s="50" t="s">
        <v>78</v>
      </c>
      <c r="R257" s="51" t="s">
        <v>74</v>
      </c>
    </row>
    <row r="258" spans="1:18" ht="50.1" customHeight="1" x14ac:dyDescent="0.2">
      <c r="A258" s="47" t="s">
        <v>667</v>
      </c>
      <c r="B258" s="47"/>
      <c r="C258" s="48" t="s">
        <v>668</v>
      </c>
      <c r="D258" s="47" t="s">
        <v>669</v>
      </c>
      <c r="E258" s="47" t="s">
        <v>61</v>
      </c>
      <c r="F258" s="49">
        <v>4</v>
      </c>
      <c r="G258" s="50" t="s">
        <v>62</v>
      </c>
      <c r="H258" s="49">
        <v>30182.86</v>
      </c>
      <c r="I258" s="49">
        <v>30182.86</v>
      </c>
      <c r="J258" s="50" t="s">
        <v>63</v>
      </c>
      <c r="K258" s="50" t="s">
        <v>64</v>
      </c>
      <c r="L258" s="50" t="s">
        <v>65</v>
      </c>
      <c r="M258" s="50" t="s">
        <v>115</v>
      </c>
      <c r="N258" s="50" t="s">
        <v>66</v>
      </c>
      <c r="O258" s="51" t="str">
        <f ca="1">IF(INDIRECT("G258")="Mercado Shops","-",IF(INDIRECT("N258")="Clásica","10%",IF(INDIRECT("N258")="Premium","14.5%","-")))</f>
        <v>14.5%</v>
      </c>
      <c r="P258" s="51" t="str">
        <f ca="1">IF(INDIRECT("G258")="Mercado Libre","-",IF(INDIRECT("N258")="Clásica","4.63%",IF(INDIRECT("N258")="Premium","13.9%","-")))</f>
        <v>13.9%</v>
      </c>
      <c r="Q258" s="50" t="s">
        <v>67</v>
      </c>
      <c r="R258" s="51" t="s">
        <v>74</v>
      </c>
    </row>
    <row r="259" spans="1:18" ht="50.1" customHeight="1" x14ac:dyDescent="0.2">
      <c r="A259" s="47" t="s">
        <v>670</v>
      </c>
      <c r="B259" s="47"/>
      <c r="C259" s="48" t="s">
        <v>671</v>
      </c>
      <c r="D259" s="47" t="s">
        <v>672</v>
      </c>
      <c r="E259" s="47" t="s">
        <v>61</v>
      </c>
      <c r="F259" s="49">
        <v>5</v>
      </c>
      <c r="G259" s="50" t="s">
        <v>62</v>
      </c>
      <c r="H259" s="49">
        <v>14401.87</v>
      </c>
      <c r="I259" s="49">
        <v>14401.87</v>
      </c>
      <c r="J259" s="50" t="s">
        <v>63</v>
      </c>
      <c r="K259" s="50" t="s">
        <v>64</v>
      </c>
      <c r="L259" s="50" t="s">
        <v>65</v>
      </c>
      <c r="M259" s="50" t="s">
        <v>115</v>
      </c>
      <c r="N259" s="50" t="s">
        <v>66</v>
      </c>
      <c r="O259" s="51" t="str">
        <f ca="1">IF(INDIRECT("G259")="Mercado Shops","-",IF(INDIRECT("N259")="Clásica","10%",IF(INDIRECT("N259")="Premium","14.5%","-")))</f>
        <v>14.5%</v>
      </c>
      <c r="P259" s="51" t="str">
        <f ca="1">IF(INDIRECT("G259")="Mercado Libre","-",IF(INDIRECT("N259")="Clásica","4.63%",IF(INDIRECT("N259")="Premium","13.9%","-")))</f>
        <v>13.9%</v>
      </c>
      <c r="Q259" s="50" t="s">
        <v>67</v>
      </c>
      <c r="R259" s="51" t="s">
        <v>673</v>
      </c>
    </row>
    <row r="260" spans="1:18" ht="50.1" customHeight="1" x14ac:dyDescent="0.2">
      <c r="A260" s="47" t="s">
        <v>674</v>
      </c>
      <c r="B260" s="47"/>
      <c r="C260" s="48" t="s">
        <v>130</v>
      </c>
      <c r="D260" s="47" t="s">
        <v>675</v>
      </c>
      <c r="E260" s="47" t="s">
        <v>61</v>
      </c>
      <c r="F260" s="49">
        <v>0</v>
      </c>
      <c r="G260" s="50" t="s">
        <v>62</v>
      </c>
      <c r="H260" s="49">
        <v>15165.22</v>
      </c>
      <c r="I260" s="49">
        <v>15165.22</v>
      </c>
      <c r="J260" s="50" t="s">
        <v>63</v>
      </c>
      <c r="K260" s="50" t="s">
        <v>64</v>
      </c>
      <c r="L260" s="50" t="s">
        <v>65</v>
      </c>
      <c r="M260" s="50" t="s">
        <v>115</v>
      </c>
      <c r="N260" s="50" t="s">
        <v>66</v>
      </c>
      <c r="O260" s="51" t="str">
        <f ca="1">IF(INDIRECT("G260")="Mercado Shops","-",IF(INDIRECT("N260")="Clásica","10%",IF(INDIRECT("N260")="Premium","14.5%","-")))</f>
        <v>14.5%</v>
      </c>
      <c r="P260" s="51" t="str">
        <f ca="1">IF(INDIRECT("G260")="Mercado Libre","-",IF(INDIRECT("N260")="Clásica","4.63%",IF(INDIRECT("N260")="Premium","13.9%","-")))</f>
        <v>13.9%</v>
      </c>
      <c r="Q260" s="50" t="s">
        <v>78</v>
      </c>
      <c r="R260" s="51" t="s">
        <v>676</v>
      </c>
    </row>
    <row r="261" spans="1:18" ht="50.1" customHeight="1" x14ac:dyDescent="0.2">
      <c r="A261" s="47" t="s">
        <v>677</v>
      </c>
      <c r="B261" s="47"/>
      <c r="C261" s="48" t="s">
        <v>678</v>
      </c>
      <c r="D261" s="47" t="s">
        <v>679</v>
      </c>
      <c r="E261" s="47" t="s">
        <v>61</v>
      </c>
      <c r="F261" s="49">
        <v>0</v>
      </c>
      <c r="G261" s="50" t="s">
        <v>62</v>
      </c>
      <c r="H261" s="49">
        <v>152619.10999999999</v>
      </c>
      <c r="I261" s="49">
        <v>152619.10999999999</v>
      </c>
      <c r="J261" s="50" t="s">
        <v>63</v>
      </c>
      <c r="K261" s="50" t="s">
        <v>64</v>
      </c>
      <c r="L261" s="50" t="s">
        <v>65</v>
      </c>
      <c r="M261" s="50" t="s">
        <v>65</v>
      </c>
      <c r="N261" s="50" t="s">
        <v>66</v>
      </c>
      <c r="O261" s="51" t="str">
        <f ca="1">IF(INDIRECT("G261")="Mercado Shops","-",IF(INDIRECT("N261")="Clásica","10%",IF(INDIRECT("N261")="Premium","14.5%","-")))</f>
        <v>14.5%</v>
      </c>
      <c r="P261" s="51" t="str">
        <f ca="1">IF(INDIRECT("G261")="Mercado Libre","-",IF(INDIRECT("N261")="Clásica","4.63%",IF(INDIRECT("N261")="Premium","13.9%","-")))</f>
        <v>13.9%</v>
      </c>
      <c r="Q261" s="50" t="s">
        <v>78</v>
      </c>
      <c r="R261" s="51" t="s">
        <v>74</v>
      </c>
    </row>
    <row r="262" spans="1:18" ht="50.1" customHeight="1" x14ac:dyDescent="0.2">
      <c r="A262" s="47" t="s">
        <v>680</v>
      </c>
      <c r="B262" s="47"/>
      <c r="C262" s="48" t="s">
        <v>681</v>
      </c>
      <c r="D262" s="47" t="s">
        <v>682</v>
      </c>
      <c r="E262" s="47" t="s">
        <v>61</v>
      </c>
      <c r="F262" s="49">
        <v>1</v>
      </c>
      <c r="G262" s="50" t="s">
        <v>62</v>
      </c>
      <c r="H262" s="49">
        <v>83968.5</v>
      </c>
      <c r="I262" s="49">
        <v>83968.5</v>
      </c>
      <c r="J262" s="50" t="s">
        <v>63</v>
      </c>
      <c r="K262" s="50" t="s">
        <v>64</v>
      </c>
      <c r="L262" s="50" t="s">
        <v>65</v>
      </c>
      <c r="M262" s="50" t="s">
        <v>65</v>
      </c>
      <c r="N262" s="50" t="s">
        <v>66</v>
      </c>
      <c r="O262" s="51" t="str">
        <f ca="1">IF(INDIRECT("G262")="Mercado Shops","-",IF(INDIRECT("N262")="Clásica","15%",IF(INDIRECT("N262")="Premium","19.5%","-")))</f>
        <v>19.5%</v>
      </c>
      <c r="P262" s="51" t="str">
        <f ca="1">IF(INDIRECT("G262")="Mercado Libre","-",IF(INDIRECT("N262")="Clásica","4.63%",IF(INDIRECT("N262")="Premium","13.9%","-")))</f>
        <v>13.9%</v>
      </c>
      <c r="Q262" s="50" t="s">
        <v>78</v>
      </c>
      <c r="R262" s="51" t="s">
        <v>683</v>
      </c>
    </row>
    <row r="263" spans="1:18" ht="50.1" customHeight="1" x14ac:dyDescent="0.2">
      <c r="A263" s="47" t="s">
        <v>684</v>
      </c>
      <c r="B263" s="47"/>
      <c r="C263" s="48" t="s">
        <v>685</v>
      </c>
      <c r="D263" s="47" t="s">
        <v>686</v>
      </c>
      <c r="E263" s="47" t="s">
        <v>61</v>
      </c>
      <c r="F263" s="49">
        <v>4</v>
      </c>
      <c r="G263" s="50" t="s">
        <v>62</v>
      </c>
      <c r="H263" s="49">
        <v>39592.42</v>
      </c>
      <c r="I263" s="49">
        <v>39592.42</v>
      </c>
      <c r="J263" s="50" t="s">
        <v>63</v>
      </c>
      <c r="K263" s="50" t="s">
        <v>64</v>
      </c>
      <c r="L263" s="50" t="s">
        <v>65</v>
      </c>
      <c r="M263" s="50" t="s">
        <v>65</v>
      </c>
      <c r="N263" s="50" t="s">
        <v>66</v>
      </c>
      <c r="O263" s="51" t="str">
        <f ca="1">IF(INDIRECT("G263")="Mercado Shops","-",IF(INDIRECT("N263")="Clásica","15%",IF(INDIRECT("N263")="Premium","19.5%","-")))</f>
        <v>19.5%</v>
      </c>
      <c r="P263" s="51" t="str">
        <f ca="1">IF(INDIRECT("G263")="Mercado Libre","-",IF(INDIRECT("N263")="Clásica","4.63%",IF(INDIRECT("N263")="Premium","13.9%","-")))</f>
        <v>13.9%</v>
      </c>
      <c r="Q263" s="50" t="s">
        <v>67</v>
      </c>
      <c r="R263" s="51" t="s">
        <v>586</v>
      </c>
    </row>
    <row r="264" spans="1:18" ht="50.1" customHeight="1" x14ac:dyDescent="0.2">
      <c r="A264" s="47" t="s">
        <v>687</v>
      </c>
      <c r="B264" s="47"/>
      <c r="C264" s="48" t="s">
        <v>577</v>
      </c>
      <c r="D264" s="47" t="s">
        <v>688</v>
      </c>
      <c r="E264" s="47" t="s">
        <v>61</v>
      </c>
      <c r="F264" s="49">
        <v>0</v>
      </c>
      <c r="G264" s="50" t="s">
        <v>62</v>
      </c>
      <c r="H264" s="49">
        <v>33078.5</v>
      </c>
      <c r="I264" s="49">
        <v>33078.5</v>
      </c>
      <c r="J264" s="50" t="s">
        <v>63</v>
      </c>
      <c r="K264" s="50" t="s">
        <v>64</v>
      </c>
      <c r="L264" s="50" t="s">
        <v>65</v>
      </c>
      <c r="M264" s="50" t="s">
        <v>65</v>
      </c>
      <c r="N264" s="50" t="s">
        <v>66</v>
      </c>
      <c r="O264" s="51" t="str">
        <f ca="1">IF(INDIRECT("G264")="Mercado Shops","-",IF(INDIRECT("N264")="Clásica","10%",IF(INDIRECT("N264")="Premium","14.5%","-")))</f>
        <v>14.5%</v>
      </c>
      <c r="P264" s="51" t="str">
        <f ca="1">IF(INDIRECT("G264")="Mercado Libre","-",IF(INDIRECT("N264")="Clásica","4.63%",IF(INDIRECT("N264")="Premium","13.9%","-")))</f>
        <v>13.9%</v>
      </c>
      <c r="Q264" s="50" t="s">
        <v>78</v>
      </c>
      <c r="R264" s="51" t="s">
        <v>409</v>
      </c>
    </row>
    <row r="265" spans="1:18" ht="50.1" customHeight="1" x14ac:dyDescent="0.2">
      <c r="A265" s="47" t="s">
        <v>689</v>
      </c>
      <c r="B265" s="47"/>
      <c r="C265" s="47" t="s">
        <v>143</v>
      </c>
      <c r="D265" s="47" t="s">
        <v>690</v>
      </c>
      <c r="E265" s="47" t="s">
        <v>61</v>
      </c>
      <c r="F265" s="51" t="s">
        <v>691</v>
      </c>
      <c r="G265" s="50" t="s">
        <v>62</v>
      </c>
      <c r="H265" s="49">
        <v>3053.4</v>
      </c>
      <c r="I265" s="49">
        <v>3053.4</v>
      </c>
      <c r="J265" s="50" t="s">
        <v>63</v>
      </c>
      <c r="K265" s="50" t="s">
        <v>64</v>
      </c>
      <c r="L265" s="50" t="s">
        <v>65</v>
      </c>
      <c r="M265" s="50" t="s">
        <v>115</v>
      </c>
      <c r="N265" s="50" t="s">
        <v>66</v>
      </c>
      <c r="O265" s="51" t="str">
        <f ca="1">IF(INDIRECT("G265")="Mercado Shops","-",IF(INDIRECT("N265")="Clásica","15%",IF(INDIRECT("N265")="Premium","19.5%","-")))</f>
        <v>19.5%</v>
      </c>
      <c r="P265" s="51" t="str">
        <f ca="1">IF(INDIRECT("G265")="Mercado Libre","-",IF(INDIRECT("N265")="Clásica","4.63%",IF(INDIRECT("N265")="Premium","13.9%","-")))</f>
        <v>13.9%</v>
      </c>
      <c r="Q265" s="50" t="s">
        <v>67</v>
      </c>
      <c r="R265" s="51" t="s">
        <v>595</v>
      </c>
    </row>
    <row r="266" spans="1:18" ht="50.1" customHeight="1" x14ac:dyDescent="0.2">
      <c r="A266" s="47" t="s">
        <v>689</v>
      </c>
      <c r="B266" s="47" t="s">
        <v>692</v>
      </c>
      <c r="C266" s="48" t="s">
        <v>298</v>
      </c>
      <c r="D266" s="52" t="str">
        <f>"     "&amp;D265</f>
        <v xml:space="preserve">     Filtro Para Cubrebocas N99 Pm2.5 Original Carbon Activado</v>
      </c>
      <c r="E266" s="47" t="s">
        <v>597</v>
      </c>
      <c r="F266" s="49">
        <v>4</v>
      </c>
      <c r="G266" s="51" t="str">
        <f>G265&amp;"     "</f>
        <v xml:space="preserve">Mercado Libre y Mercado Shops     </v>
      </c>
      <c r="H266" s="51">
        <f>H265</f>
        <v>3053.4</v>
      </c>
      <c r="I266" s="51">
        <f>I265</f>
        <v>3053.4</v>
      </c>
      <c r="J266" s="51" t="str">
        <f>J265</f>
        <v>Vincular</v>
      </c>
      <c r="K266" s="51" t="str">
        <f>K265&amp;"     "</f>
        <v xml:space="preserve">$     </v>
      </c>
      <c r="L266" s="51" t="str">
        <f>L265&amp;"     "</f>
        <v xml:space="preserve">Mercado Envíos gratis     </v>
      </c>
      <c r="M266" s="51" t="str">
        <f>M265&amp;"     "</f>
        <v xml:space="preserve">Mercado Envíos a cargo del comprador     </v>
      </c>
      <c r="N266" s="51" t="str">
        <f>N265&amp;"     "</f>
        <v xml:space="preserve">Premium     </v>
      </c>
      <c r="O266" s="51" t="str">
        <f ca="1">O265</f>
        <v>19.5%</v>
      </c>
      <c r="P266" s="51" t="str">
        <f ca="1">P265</f>
        <v>13.9%</v>
      </c>
      <c r="Q266" s="51" t="str">
        <f>Q265&amp;"     "</f>
        <v xml:space="preserve">Activa     </v>
      </c>
      <c r="R266" s="51" t="s">
        <v>595</v>
      </c>
    </row>
    <row r="267" spans="1:18" ht="50.1" customHeight="1" x14ac:dyDescent="0.2">
      <c r="A267" s="47" t="s">
        <v>693</v>
      </c>
      <c r="B267" s="47"/>
      <c r="C267" s="47" t="s">
        <v>143</v>
      </c>
      <c r="D267" s="47" t="s">
        <v>694</v>
      </c>
      <c r="E267" s="47" t="s">
        <v>61</v>
      </c>
      <c r="F267" s="51" t="s">
        <v>145</v>
      </c>
      <c r="G267" s="50" t="s">
        <v>62</v>
      </c>
      <c r="H267" s="49">
        <v>5954.13</v>
      </c>
      <c r="I267" s="49">
        <v>5954.13</v>
      </c>
      <c r="J267" s="50" t="s">
        <v>63</v>
      </c>
      <c r="K267" s="50" t="s">
        <v>64</v>
      </c>
      <c r="L267" s="50" t="s">
        <v>65</v>
      </c>
      <c r="M267" s="50" t="s">
        <v>115</v>
      </c>
      <c r="N267" s="50" t="s">
        <v>66</v>
      </c>
      <c r="O267" s="51" t="str">
        <f ca="1">IF(INDIRECT("G267")="Mercado Shops","-",IF(INDIRECT("N267")="Clásica","15%",IF(INDIRECT("N267")="Premium","19.5%","-")))</f>
        <v>19.5%</v>
      </c>
      <c r="P267" s="51" t="str">
        <f ca="1">IF(INDIRECT("G267")="Mercado Libre","-",IF(INDIRECT("N267")="Clásica","4.63%",IF(INDIRECT("N267")="Premium","13.9%","-")))</f>
        <v>13.9%</v>
      </c>
      <c r="Q267" s="50" t="s">
        <v>78</v>
      </c>
      <c r="R267" s="51" t="s">
        <v>695</v>
      </c>
    </row>
    <row r="268" spans="1:18" ht="50.1" customHeight="1" x14ac:dyDescent="0.2">
      <c r="A268" s="47" t="s">
        <v>693</v>
      </c>
      <c r="B268" s="47" t="s">
        <v>696</v>
      </c>
      <c r="C268" s="48" t="s">
        <v>697</v>
      </c>
      <c r="D268" s="52" t="str">
        <f>"     "&amp;D267</f>
        <v xml:space="preserve">     Cubrebocas Niños Infantil Lavable Ecologico +valvula +filtro</v>
      </c>
      <c r="E268" s="47" t="s">
        <v>260</v>
      </c>
      <c r="F268" s="49">
        <v>0</v>
      </c>
      <c r="G268" s="51" t="str">
        <f>G267&amp;"     "</f>
        <v xml:space="preserve">Mercado Libre y Mercado Shops     </v>
      </c>
      <c r="H268" s="51">
        <f>H267</f>
        <v>5954.13</v>
      </c>
      <c r="I268" s="51">
        <f>I267</f>
        <v>5954.13</v>
      </c>
      <c r="J268" s="51" t="str">
        <f>J267</f>
        <v>Vincular</v>
      </c>
      <c r="K268" s="51" t="str">
        <f>K267&amp;"     "</f>
        <v xml:space="preserve">$     </v>
      </c>
      <c r="L268" s="51" t="str">
        <f>L267&amp;"     "</f>
        <v xml:space="preserve">Mercado Envíos gratis     </v>
      </c>
      <c r="M268" s="51" t="str">
        <f>M267&amp;"     "</f>
        <v xml:space="preserve">Mercado Envíos a cargo del comprador     </v>
      </c>
      <c r="N268" s="51" t="str">
        <f>N267&amp;"     "</f>
        <v xml:space="preserve">Premium     </v>
      </c>
      <c r="O268" s="51" t="str">
        <f ca="1">O267</f>
        <v>19.5%</v>
      </c>
      <c r="P268" s="51" t="str">
        <f ca="1">P267</f>
        <v>13.9%</v>
      </c>
      <c r="Q268" s="51" t="str">
        <f>Q267&amp;"     "</f>
        <v xml:space="preserve">Inactiva     </v>
      </c>
      <c r="R268" s="51" t="s">
        <v>695</v>
      </c>
    </row>
    <row r="269" spans="1:18" ht="50.1" customHeight="1" x14ac:dyDescent="0.2">
      <c r="A269" s="47" t="s">
        <v>693</v>
      </c>
      <c r="B269" s="47" t="s">
        <v>698</v>
      </c>
      <c r="C269" s="48" t="s">
        <v>699</v>
      </c>
      <c r="D269" s="52" t="str">
        <f>"     "&amp;D267</f>
        <v xml:space="preserve">     Cubrebocas Niños Infantil Lavable Ecologico +valvula +filtro</v>
      </c>
      <c r="E269" s="47" t="s">
        <v>293</v>
      </c>
      <c r="F269" s="49">
        <v>0</v>
      </c>
      <c r="G269" s="51" t="str">
        <f>G267&amp;"     "</f>
        <v xml:space="preserve">Mercado Libre y Mercado Shops     </v>
      </c>
      <c r="H269" s="51">
        <f>H267</f>
        <v>5954.13</v>
      </c>
      <c r="I269" s="51">
        <f>I267</f>
        <v>5954.13</v>
      </c>
      <c r="J269" s="51" t="str">
        <f>J267</f>
        <v>Vincular</v>
      </c>
      <c r="K269" s="51" t="str">
        <f>K267&amp;"     "</f>
        <v xml:space="preserve">$     </v>
      </c>
      <c r="L269" s="51" t="str">
        <f>L267&amp;"     "</f>
        <v xml:space="preserve">Mercado Envíos gratis     </v>
      </c>
      <c r="M269" s="51" t="str">
        <f>M267&amp;"     "</f>
        <v xml:space="preserve">Mercado Envíos a cargo del comprador     </v>
      </c>
      <c r="N269" s="51" t="str">
        <f>N267&amp;"     "</f>
        <v xml:space="preserve">Premium     </v>
      </c>
      <c r="O269" s="51" t="str">
        <f ca="1">O267</f>
        <v>19.5%</v>
      </c>
      <c r="P269" s="51" t="str">
        <f ca="1">P267</f>
        <v>13.9%</v>
      </c>
      <c r="Q269" s="51" t="str">
        <f>Q267&amp;"     "</f>
        <v xml:space="preserve">Inactiva     </v>
      </c>
      <c r="R269" s="51" t="s">
        <v>695</v>
      </c>
    </row>
    <row r="270" spans="1:18" ht="50.1" customHeight="1" x14ac:dyDescent="0.2">
      <c r="A270" s="47" t="s">
        <v>693</v>
      </c>
      <c r="B270" s="47" t="s">
        <v>700</v>
      </c>
      <c r="C270" s="48" t="s">
        <v>701</v>
      </c>
      <c r="D270" s="52" t="str">
        <f>"     "&amp;D267</f>
        <v xml:space="preserve">     Cubrebocas Niños Infantil Lavable Ecologico +valvula +filtro</v>
      </c>
      <c r="E270" s="47" t="s">
        <v>702</v>
      </c>
      <c r="F270" s="49">
        <v>0</v>
      </c>
      <c r="G270" s="51" t="str">
        <f>G267&amp;"     "</f>
        <v xml:space="preserve">Mercado Libre y Mercado Shops     </v>
      </c>
      <c r="H270" s="51">
        <f>H267</f>
        <v>5954.13</v>
      </c>
      <c r="I270" s="51">
        <f>I267</f>
        <v>5954.13</v>
      </c>
      <c r="J270" s="51" t="str">
        <f>J267</f>
        <v>Vincular</v>
      </c>
      <c r="K270" s="51" t="str">
        <f>K267&amp;"     "</f>
        <v xml:space="preserve">$     </v>
      </c>
      <c r="L270" s="51" t="str">
        <f>L267&amp;"     "</f>
        <v xml:space="preserve">Mercado Envíos gratis     </v>
      </c>
      <c r="M270" s="51" t="str">
        <f>M267&amp;"     "</f>
        <v xml:space="preserve">Mercado Envíos a cargo del comprador     </v>
      </c>
      <c r="N270" s="51" t="str">
        <f>N267&amp;"     "</f>
        <v xml:space="preserve">Premium     </v>
      </c>
      <c r="O270" s="51" t="str">
        <f ca="1">O267</f>
        <v>19.5%</v>
      </c>
      <c r="P270" s="51" t="str">
        <f ca="1">P267</f>
        <v>13.9%</v>
      </c>
      <c r="Q270" s="51" t="str">
        <f>Q267&amp;"     "</f>
        <v xml:space="preserve">Inactiva     </v>
      </c>
      <c r="R270" s="51" t="s">
        <v>695</v>
      </c>
    </row>
    <row r="271" spans="1:18" ht="50.1" customHeight="1" x14ac:dyDescent="0.2">
      <c r="A271" s="47" t="s">
        <v>693</v>
      </c>
      <c r="B271" s="47" t="s">
        <v>703</v>
      </c>
      <c r="C271" s="48"/>
      <c r="D271" s="52" t="str">
        <f>"     "&amp;D267</f>
        <v xml:space="preserve">     Cubrebocas Niños Infantil Lavable Ecologico +valvula +filtro</v>
      </c>
      <c r="E271" s="47" t="s">
        <v>704</v>
      </c>
      <c r="F271" s="49">
        <v>0</v>
      </c>
      <c r="G271" s="51" t="str">
        <f>G267&amp;"     "</f>
        <v xml:space="preserve">Mercado Libre y Mercado Shops     </v>
      </c>
      <c r="H271" s="51">
        <f>H267</f>
        <v>5954.13</v>
      </c>
      <c r="I271" s="51">
        <f>I267</f>
        <v>5954.13</v>
      </c>
      <c r="J271" s="51" t="str">
        <f>J267</f>
        <v>Vincular</v>
      </c>
      <c r="K271" s="51" t="str">
        <f>K267&amp;"     "</f>
        <v xml:space="preserve">$     </v>
      </c>
      <c r="L271" s="51" t="str">
        <f>L267&amp;"     "</f>
        <v xml:space="preserve">Mercado Envíos gratis     </v>
      </c>
      <c r="M271" s="51" t="str">
        <f>M267&amp;"     "</f>
        <v xml:space="preserve">Mercado Envíos a cargo del comprador     </v>
      </c>
      <c r="N271" s="51" t="str">
        <f>N267&amp;"     "</f>
        <v xml:space="preserve">Premium     </v>
      </c>
      <c r="O271" s="51" t="str">
        <f ca="1">O267</f>
        <v>19.5%</v>
      </c>
      <c r="P271" s="51" t="str">
        <f ca="1">P267</f>
        <v>13.9%</v>
      </c>
      <c r="Q271" s="51" t="str">
        <f>Q267&amp;"     "</f>
        <v xml:space="preserve">Inactiva     </v>
      </c>
      <c r="R271" s="51" t="s">
        <v>695</v>
      </c>
    </row>
    <row r="272" spans="1:18" ht="50.1" customHeight="1" x14ac:dyDescent="0.2">
      <c r="A272" s="47" t="s">
        <v>693</v>
      </c>
      <c r="B272" s="47" t="s">
        <v>705</v>
      </c>
      <c r="C272" s="48" t="s">
        <v>706</v>
      </c>
      <c r="D272" s="52" t="str">
        <f>"     "&amp;D267</f>
        <v xml:space="preserve">     Cubrebocas Niños Infantil Lavable Ecologico +valvula +filtro</v>
      </c>
      <c r="E272" s="47" t="s">
        <v>707</v>
      </c>
      <c r="F272" s="49">
        <v>0</v>
      </c>
      <c r="G272" s="51" t="str">
        <f>G267&amp;"     "</f>
        <v xml:space="preserve">Mercado Libre y Mercado Shops     </v>
      </c>
      <c r="H272" s="51">
        <f>H267</f>
        <v>5954.13</v>
      </c>
      <c r="I272" s="51">
        <f>I267</f>
        <v>5954.13</v>
      </c>
      <c r="J272" s="51" t="str">
        <f>J267</f>
        <v>Vincular</v>
      </c>
      <c r="K272" s="51" t="str">
        <f>K267&amp;"     "</f>
        <v xml:space="preserve">$     </v>
      </c>
      <c r="L272" s="51" t="str">
        <f>L267&amp;"     "</f>
        <v xml:space="preserve">Mercado Envíos gratis     </v>
      </c>
      <c r="M272" s="51" t="str">
        <f>M267&amp;"     "</f>
        <v xml:space="preserve">Mercado Envíos a cargo del comprador     </v>
      </c>
      <c r="N272" s="51" t="str">
        <f>N267&amp;"     "</f>
        <v xml:space="preserve">Premium     </v>
      </c>
      <c r="O272" s="51" t="str">
        <f ca="1">O267</f>
        <v>19.5%</v>
      </c>
      <c r="P272" s="51" t="str">
        <f ca="1">P267</f>
        <v>13.9%</v>
      </c>
      <c r="Q272" s="51" t="str">
        <f>Q267&amp;"     "</f>
        <v xml:space="preserve">Inactiva     </v>
      </c>
      <c r="R272" s="51" t="s">
        <v>695</v>
      </c>
    </row>
    <row r="273" spans="1:18" ht="50.1" customHeight="1" x14ac:dyDescent="0.2">
      <c r="A273" s="47" t="s">
        <v>708</v>
      </c>
      <c r="B273" s="47"/>
      <c r="C273" s="47" t="s">
        <v>143</v>
      </c>
      <c r="D273" s="47" t="s">
        <v>709</v>
      </c>
      <c r="E273" s="47" t="s">
        <v>61</v>
      </c>
      <c r="F273" s="51" t="s">
        <v>145</v>
      </c>
      <c r="G273" s="50" t="s">
        <v>62</v>
      </c>
      <c r="H273" s="49">
        <v>6055.91</v>
      </c>
      <c r="I273" s="49">
        <v>6055.91</v>
      </c>
      <c r="J273" s="50" t="s">
        <v>63</v>
      </c>
      <c r="K273" s="50" t="s">
        <v>64</v>
      </c>
      <c r="L273" s="50" t="s">
        <v>65</v>
      </c>
      <c r="M273" s="50" t="s">
        <v>115</v>
      </c>
      <c r="N273" s="50" t="s">
        <v>66</v>
      </c>
      <c r="O273" s="51" t="str">
        <f ca="1">IF(INDIRECT("G273")="Mercado Shops","-",IF(INDIRECT("N273")="Clásica","15%",IF(INDIRECT("N273")="Premium","19.5%","-")))</f>
        <v>19.5%</v>
      </c>
      <c r="P273" s="51" t="str">
        <f ca="1">IF(INDIRECT("G273")="Mercado Libre","-",IF(INDIRECT("N273")="Clásica","4.63%",IF(INDIRECT("N273")="Premium","13.9%","-")))</f>
        <v>13.9%</v>
      </c>
      <c r="Q273" s="50" t="s">
        <v>78</v>
      </c>
      <c r="R273" s="51" t="s">
        <v>695</v>
      </c>
    </row>
    <row r="274" spans="1:18" ht="50.1" customHeight="1" x14ac:dyDescent="0.2">
      <c r="A274" s="47" t="s">
        <v>708</v>
      </c>
      <c r="B274" s="47" t="s">
        <v>710</v>
      </c>
      <c r="C274" s="48" t="s">
        <v>711</v>
      </c>
      <c r="D274" s="52" t="str">
        <f>"     "&amp;D273</f>
        <v xml:space="preserve">     Cubrebocas Valvula Y Filtros Pm2.5 Y N99 Tapaboca Lavable</v>
      </c>
      <c r="E274" s="47" t="s">
        <v>293</v>
      </c>
      <c r="F274" s="49">
        <v>0</v>
      </c>
      <c r="G274" s="51" t="str">
        <f>G273&amp;"     "</f>
        <v xml:space="preserve">Mercado Libre y Mercado Shops     </v>
      </c>
      <c r="H274" s="51">
        <f>H273</f>
        <v>6055.91</v>
      </c>
      <c r="I274" s="51">
        <f>I273</f>
        <v>6055.91</v>
      </c>
      <c r="J274" s="51" t="str">
        <f>J273</f>
        <v>Vincular</v>
      </c>
      <c r="K274" s="51" t="str">
        <f>K273&amp;"     "</f>
        <v xml:space="preserve">$     </v>
      </c>
      <c r="L274" s="51" t="str">
        <f>L273&amp;"     "</f>
        <v xml:space="preserve">Mercado Envíos gratis     </v>
      </c>
      <c r="M274" s="51" t="str">
        <f>M273&amp;"     "</f>
        <v xml:space="preserve">Mercado Envíos a cargo del comprador     </v>
      </c>
      <c r="N274" s="51" t="str">
        <f>N273&amp;"     "</f>
        <v xml:space="preserve">Premium     </v>
      </c>
      <c r="O274" s="51" t="str">
        <f ca="1">O273</f>
        <v>19.5%</v>
      </c>
      <c r="P274" s="51" t="str">
        <f ca="1">P273</f>
        <v>13.9%</v>
      </c>
      <c r="Q274" s="51" t="str">
        <f>Q273&amp;"     "</f>
        <v xml:space="preserve">Inactiva     </v>
      </c>
      <c r="R274" s="51" t="s">
        <v>695</v>
      </c>
    </row>
    <row r="275" spans="1:18" ht="50.1" customHeight="1" x14ac:dyDescent="0.2">
      <c r="A275" s="47" t="s">
        <v>708</v>
      </c>
      <c r="B275" s="47" t="s">
        <v>712</v>
      </c>
      <c r="C275" s="48" t="s">
        <v>713</v>
      </c>
      <c r="D275" s="52" t="str">
        <f>"     "&amp;D273</f>
        <v xml:space="preserve">     Cubrebocas Valvula Y Filtros Pm2.5 Y N99 Tapaboca Lavable</v>
      </c>
      <c r="E275" s="47" t="s">
        <v>704</v>
      </c>
      <c r="F275" s="49">
        <v>0</v>
      </c>
      <c r="G275" s="51" t="str">
        <f>G273&amp;"     "</f>
        <v xml:space="preserve">Mercado Libre y Mercado Shops     </v>
      </c>
      <c r="H275" s="51">
        <f>H273</f>
        <v>6055.91</v>
      </c>
      <c r="I275" s="51">
        <f>I273</f>
        <v>6055.91</v>
      </c>
      <c r="J275" s="51" t="str">
        <f>J273</f>
        <v>Vincular</v>
      </c>
      <c r="K275" s="51" t="str">
        <f>K273&amp;"     "</f>
        <v xml:space="preserve">$     </v>
      </c>
      <c r="L275" s="51" t="str">
        <f>L273&amp;"     "</f>
        <v xml:space="preserve">Mercado Envíos gratis     </v>
      </c>
      <c r="M275" s="51" t="str">
        <f>M273&amp;"     "</f>
        <v xml:space="preserve">Mercado Envíos a cargo del comprador     </v>
      </c>
      <c r="N275" s="51" t="str">
        <f>N273&amp;"     "</f>
        <v xml:space="preserve">Premium     </v>
      </c>
      <c r="O275" s="51" t="str">
        <f ca="1">O273</f>
        <v>19.5%</v>
      </c>
      <c r="P275" s="51" t="str">
        <f ca="1">P273</f>
        <v>13.9%</v>
      </c>
      <c r="Q275" s="51" t="str">
        <f>Q273&amp;"     "</f>
        <v xml:space="preserve">Inactiva     </v>
      </c>
      <c r="R275" s="51" t="s">
        <v>695</v>
      </c>
    </row>
    <row r="276" spans="1:18" ht="50.1" customHeight="1" x14ac:dyDescent="0.2">
      <c r="A276" s="47" t="s">
        <v>708</v>
      </c>
      <c r="B276" s="47" t="s">
        <v>714</v>
      </c>
      <c r="C276" s="48" t="s">
        <v>715</v>
      </c>
      <c r="D276" s="52" t="str">
        <f>"     "&amp;D273</f>
        <v xml:space="preserve">     Cubrebocas Valvula Y Filtros Pm2.5 Y N99 Tapaboca Lavable</v>
      </c>
      <c r="E276" s="47" t="s">
        <v>716</v>
      </c>
      <c r="F276" s="49">
        <v>0</v>
      </c>
      <c r="G276" s="51" t="str">
        <f>G273&amp;"     "</f>
        <v xml:space="preserve">Mercado Libre y Mercado Shops     </v>
      </c>
      <c r="H276" s="51">
        <f>H273</f>
        <v>6055.91</v>
      </c>
      <c r="I276" s="51">
        <f>I273</f>
        <v>6055.91</v>
      </c>
      <c r="J276" s="51" t="str">
        <f>J273</f>
        <v>Vincular</v>
      </c>
      <c r="K276" s="51" t="str">
        <f>K273&amp;"     "</f>
        <v xml:space="preserve">$     </v>
      </c>
      <c r="L276" s="51" t="str">
        <f>L273&amp;"     "</f>
        <v xml:space="preserve">Mercado Envíos gratis     </v>
      </c>
      <c r="M276" s="51" t="str">
        <f>M273&amp;"     "</f>
        <v xml:space="preserve">Mercado Envíos a cargo del comprador     </v>
      </c>
      <c r="N276" s="51" t="str">
        <f>N273&amp;"     "</f>
        <v xml:space="preserve">Premium     </v>
      </c>
      <c r="O276" s="51" t="str">
        <f ca="1">O273</f>
        <v>19.5%</v>
      </c>
      <c r="P276" s="51" t="str">
        <f ca="1">P273</f>
        <v>13.9%</v>
      </c>
      <c r="Q276" s="51" t="str">
        <f>Q273&amp;"     "</f>
        <v xml:space="preserve">Inactiva     </v>
      </c>
      <c r="R276" s="51" t="s">
        <v>695</v>
      </c>
    </row>
    <row r="277" spans="1:18" ht="50.1" customHeight="1" x14ac:dyDescent="0.2">
      <c r="A277" s="47" t="s">
        <v>708</v>
      </c>
      <c r="B277" s="47" t="s">
        <v>717</v>
      </c>
      <c r="C277" s="48" t="s">
        <v>718</v>
      </c>
      <c r="D277" s="52" t="str">
        <f>"     "&amp;D273</f>
        <v xml:space="preserve">     Cubrebocas Valvula Y Filtros Pm2.5 Y N99 Tapaboca Lavable</v>
      </c>
      <c r="E277" s="47" t="s">
        <v>260</v>
      </c>
      <c r="F277" s="49">
        <v>0</v>
      </c>
      <c r="G277" s="51" t="str">
        <f>G273&amp;"     "</f>
        <v xml:space="preserve">Mercado Libre y Mercado Shops     </v>
      </c>
      <c r="H277" s="51">
        <f>H273</f>
        <v>6055.91</v>
      </c>
      <c r="I277" s="51">
        <f>I273</f>
        <v>6055.91</v>
      </c>
      <c r="J277" s="51" t="str">
        <f>J273</f>
        <v>Vincular</v>
      </c>
      <c r="K277" s="51" t="str">
        <f>K273&amp;"     "</f>
        <v xml:space="preserve">$     </v>
      </c>
      <c r="L277" s="51" t="str">
        <f>L273&amp;"     "</f>
        <v xml:space="preserve">Mercado Envíos gratis     </v>
      </c>
      <c r="M277" s="51" t="str">
        <f>M273&amp;"     "</f>
        <v xml:space="preserve">Mercado Envíos a cargo del comprador     </v>
      </c>
      <c r="N277" s="51" t="str">
        <f>N273&amp;"     "</f>
        <v xml:space="preserve">Premium     </v>
      </c>
      <c r="O277" s="51" t="str">
        <f ca="1">O273</f>
        <v>19.5%</v>
      </c>
      <c r="P277" s="51" t="str">
        <f ca="1">P273</f>
        <v>13.9%</v>
      </c>
      <c r="Q277" s="51" t="str">
        <f>Q273&amp;"     "</f>
        <v xml:space="preserve">Inactiva     </v>
      </c>
      <c r="R277" s="51" t="s">
        <v>695</v>
      </c>
    </row>
    <row r="278" spans="1:18" ht="50.1" customHeight="1" x14ac:dyDescent="0.2">
      <c r="A278" s="47" t="s">
        <v>708</v>
      </c>
      <c r="B278" s="47" t="s">
        <v>719</v>
      </c>
      <c r="C278" s="48" t="s">
        <v>720</v>
      </c>
      <c r="D278" s="52" t="str">
        <f>"     "&amp;D273</f>
        <v xml:space="preserve">     Cubrebocas Valvula Y Filtros Pm2.5 Y N99 Tapaboca Lavable</v>
      </c>
      <c r="E278" s="47" t="s">
        <v>721</v>
      </c>
      <c r="F278" s="49">
        <v>0</v>
      </c>
      <c r="G278" s="51" t="str">
        <f>G273&amp;"     "</f>
        <v xml:space="preserve">Mercado Libre y Mercado Shops     </v>
      </c>
      <c r="H278" s="51">
        <f>H273</f>
        <v>6055.91</v>
      </c>
      <c r="I278" s="51">
        <f>I273</f>
        <v>6055.91</v>
      </c>
      <c r="J278" s="51" t="str">
        <f>J273</f>
        <v>Vincular</v>
      </c>
      <c r="K278" s="51" t="str">
        <f>K273&amp;"     "</f>
        <v xml:space="preserve">$     </v>
      </c>
      <c r="L278" s="51" t="str">
        <f>L273&amp;"     "</f>
        <v xml:space="preserve">Mercado Envíos gratis     </v>
      </c>
      <c r="M278" s="51" t="str">
        <f>M273&amp;"     "</f>
        <v xml:space="preserve">Mercado Envíos a cargo del comprador     </v>
      </c>
      <c r="N278" s="51" t="str">
        <f>N273&amp;"     "</f>
        <v xml:space="preserve">Premium     </v>
      </c>
      <c r="O278" s="51" t="str">
        <f ca="1">O273</f>
        <v>19.5%</v>
      </c>
      <c r="P278" s="51" t="str">
        <f ca="1">P273</f>
        <v>13.9%</v>
      </c>
      <c r="Q278" s="51" t="str">
        <f>Q273&amp;"     "</f>
        <v xml:space="preserve">Inactiva     </v>
      </c>
      <c r="R278" s="51" t="s">
        <v>695</v>
      </c>
    </row>
    <row r="279" spans="1:18" ht="50.1" customHeight="1" x14ac:dyDescent="0.2">
      <c r="A279" s="47" t="s">
        <v>708</v>
      </c>
      <c r="B279" s="47" t="s">
        <v>722</v>
      </c>
      <c r="C279" s="48" t="s">
        <v>723</v>
      </c>
      <c r="D279" s="52" t="str">
        <f>"     "&amp;D273</f>
        <v xml:space="preserve">     Cubrebocas Valvula Y Filtros Pm2.5 Y N99 Tapaboca Lavable</v>
      </c>
      <c r="E279" s="47" t="s">
        <v>724</v>
      </c>
      <c r="F279" s="49">
        <v>0</v>
      </c>
      <c r="G279" s="51" t="str">
        <f>G273&amp;"     "</f>
        <v xml:space="preserve">Mercado Libre y Mercado Shops     </v>
      </c>
      <c r="H279" s="51">
        <f>H273</f>
        <v>6055.91</v>
      </c>
      <c r="I279" s="51">
        <f>I273</f>
        <v>6055.91</v>
      </c>
      <c r="J279" s="51" t="str">
        <f>J273</f>
        <v>Vincular</v>
      </c>
      <c r="K279" s="51" t="str">
        <f>K273&amp;"     "</f>
        <v xml:space="preserve">$     </v>
      </c>
      <c r="L279" s="51" t="str">
        <f>L273&amp;"     "</f>
        <v xml:space="preserve">Mercado Envíos gratis     </v>
      </c>
      <c r="M279" s="51" t="str">
        <f>M273&amp;"     "</f>
        <v xml:space="preserve">Mercado Envíos a cargo del comprador     </v>
      </c>
      <c r="N279" s="51" t="str">
        <f>N273&amp;"     "</f>
        <v xml:space="preserve">Premium     </v>
      </c>
      <c r="O279" s="51" t="str">
        <f ca="1">O273</f>
        <v>19.5%</v>
      </c>
      <c r="P279" s="51" t="str">
        <f ca="1">P273</f>
        <v>13.9%</v>
      </c>
      <c r="Q279" s="51" t="str">
        <f>Q273&amp;"     "</f>
        <v xml:space="preserve">Inactiva     </v>
      </c>
      <c r="R279" s="51" t="s">
        <v>695</v>
      </c>
    </row>
    <row r="280" spans="1:18" ht="50.1" customHeight="1" x14ac:dyDescent="0.2">
      <c r="A280" s="47" t="s">
        <v>708</v>
      </c>
      <c r="B280" s="47" t="s">
        <v>725</v>
      </c>
      <c r="C280" s="48" t="s">
        <v>726</v>
      </c>
      <c r="D280" s="52" t="str">
        <f>"     "&amp;D273</f>
        <v xml:space="preserve">     Cubrebocas Valvula Y Filtros Pm2.5 Y N99 Tapaboca Lavable</v>
      </c>
      <c r="E280" s="47" t="s">
        <v>597</v>
      </c>
      <c r="F280" s="49">
        <v>0</v>
      </c>
      <c r="G280" s="51" t="str">
        <f>G273&amp;"     "</f>
        <v xml:space="preserve">Mercado Libre y Mercado Shops     </v>
      </c>
      <c r="H280" s="51">
        <f>H273</f>
        <v>6055.91</v>
      </c>
      <c r="I280" s="51">
        <f>I273</f>
        <v>6055.91</v>
      </c>
      <c r="J280" s="51" t="str">
        <f>J273</f>
        <v>Vincular</v>
      </c>
      <c r="K280" s="51" t="str">
        <f>K273&amp;"     "</f>
        <v xml:space="preserve">$     </v>
      </c>
      <c r="L280" s="51" t="str">
        <f>L273&amp;"     "</f>
        <v xml:space="preserve">Mercado Envíos gratis     </v>
      </c>
      <c r="M280" s="51" t="str">
        <f>M273&amp;"     "</f>
        <v xml:space="preserve">Mercado Envíos a cargo del comprador     </v>
      </c>
      <c r="N280" s="51" t="str">
        <f>N273&amp;"     "</f>
        <v xml:space="preserve">Premium     </v>
      </c>
      <c r="O280" s="51" t="str">
        <f ca="1">O273</f>
        <v>19.5%</v>
      </c>
      <c r="P280" s="51" t="str">
        <f ca="1">P273</f>
        <v>13.9%</v>
      </c>
      <c r="Q280" s="51" t="str">
        <f>Q273&amp;"     "</f>
        <v xml:space="preserve">Inactiva     </v>
      </c>
      <c r="R280" s="51" t="s">
        <v>695</v>
      </c>
    </row>
    <row r="281" spans="1:18" ht="50.1" customHeight="1" x14ac:dyDescent="0.2">
      <c r="A281" s="47" t="s">
        <v>708</v>
      </c>
      <c r="B281" s="47" t="s">
        <v>727</v>
      </c>
      <c r="C281" s="48" t="s">
        <v>728</v>
      </c>
      <c r="D281" s="52" t="str">
        <f>"     "&amp;D273</f>
        <v xml:space="preserve">     Cubrebocas Valvula Y Filtros Pm2.5 Y N99 Tapaboca Lavable</v>
      </c>
      <c r="E281" s="47" t="s">
        <v>707</v>
      </c>
      <c r="F281" s="49">
        <v>0</v>
      </c>
      <c r="G281" s="51" t="str">
        <f>G273&amp;"     "</f>
        <v xml:space="preserve">Mercado Libre y Mercado Shops     </v>
      </c>
      <c r="H281" s="51">
        <f>H273</f>
        <v>6055.91</v>
      </c>
      <c r="I281" s="51">
        <f>I273</f>
        <v>6055.91</v>
      </c>
      <c r="J281" s="51" t="str">
        <f>J273</f>
        <v>Vincular</v>
      </c>
      <c r="K281" s="51" t="str">
        <f>K273&amp;"     "</f>
        <v xml:space="preserve">$     </v>
      </c>
      <c r="L281" s="51" t="str">
        <f>L273&amp;"     "</f>
        <v xml:space="preserve">Mercado Envíos gratis     </v>
      </c>
      <c r="M281" s="51" t="str">
        <f>M273&amp;"     "</f>
        <v xml:space="preserve">Mercado Envíos a cargo del comprador     </v>
      </c>
      <c r="N281" s="51" t="str">
        <f>N273&amp;"     "</f>
        <v xml:space="preserve">Premium     </v>
      </c>
      <c r="O281" s="51" t="str">
        <f ca="1">O273</f>
        <v>19.5%</v>
      </c>
      <c r="P281" s="51" t="str">
        <f ca="1">P273</f>
        <v>13.9%</v>
      </c>
      <c r="Q281" s="51" t="str">
        <f>Q273&amp;"     "</f>
        <v xml:space="preserve">Inactiva     </v>
      </c>
      <c r="R281" s="51" t="s">
        <v>695</v>
      </c>
    </row>
    <row r="282" spans="1:18" ht="50.1" customHeight="1" x14ac:dyDescent="0.2">
      <c r="A282" s="47" t="s">
        <v>708</v>
      </c>
      <c r="B282" s="47" t="s">
        <v>729</v>
      </c>
      <c r="C282" s="48" t="s">
        <v>730</v>
      </c>
      <c r="D282" s="52" t="str">
        <f>"     "&amp;D273</f>
        <v xml:space="preserve">     Cubrebocas Valvula Y Filtros Pm2.5 Y N99 Tapaboca Lavable</v>
      </c>
      <c r="E282" s="47" t="s">
        <v>731</v>
      </c>
      <c r="F282" s="49">
        <v>0</v>
      </c>
      <c r="G282" s="51" t="str">
        <f>G273&amp;"     "</f>
        <v xml:space="preserve">Mercado Libre y Mercado Shops     </v>
      </c>
      <c r="H282" s="51">
        <f>H273</f>
        <v>6055.91</v>
      </c>
      <c r="I282" s="51">
        <f>I273</f>
        <v>6055.91</v>
      </c>
      <c r="J282" s="51" t="str">
        <f>J273</f>
        <v>Vincular</v>
      </c>
      <c r="K282" s="51" t="str">
        <f>K273&amp;"     "</f>
        <v xml:space="preserve">$     </v>
      </c>
      <c r="L282" s="51" t="str">
        <f>L273&amp;"     "</f>
        <v xml:space="preserve">Mercado Envíos gratis     </v>
      </c>
      <c r="M282" s="51" t="str">
        <f>M273&amp;"     "</f>
        <v xml:space="preserve">Mercado Envíos a cargo del comprador     </v>
      </c>
      <c r="N282" s="51" t="str">
        <f>N273&amp;"     "</f>
        <v xml:space="preserve">Premium     </v>
      </c>
      <c r="O282" s="51" t="str">
        <f ca="1">O273</f>
        <v>19.5%</v>
      </c>
      <c r="P282" s="51" t="str">
        <f ca="1">P273</f>
        <v>13.9%</v>
      </c>
      <c r="Q282" s="51" t="str">
        <f>Q273&amp;"     "</f>
        <v xml:space="preserve">Inactiva     </v>
      </c>
      <c r="R282" s="51" t="s">
        <v>695</v>
      </c>
    </row>
    <row r="283" spans="1:18" ht="50.1" customHeight="1" x14ac:dyDescent="0.2">
      <c r="A283" s="47" t="s">
        <v>708</v>
      </c>
      <c r="B283" s="47" t="s">
        <v>732</v>
      </c>
      <c r="C283" s="48" t="s">
        <v>733</v>
      </c>
      <c r="D283" s="52" t="str">
        <f>"     "&amp;D273</f>
        <v xml:space="preserve">     Cubrebocas Valvula Y Filtros Pm2.5 Y N99 Tapaboca Lavable</v>
      </c>
      <c r="E283" s="47" t="s">
        <v>456</v>
      </c>
      <c r="F283" s="49">
        <v>0</v>
      </c>
      <c r="G283" s="51" t="str">
        <f>G273&amp;"     "</f>
        <v xml:space="preserve">Mercado Libre y Mercado Shops     </v>
      </c>
      <c r="H283" s="51">
        <f>H273</f>
        <v>6055.91</v>
      </c>
      <c r="I283" s="51">
        <f>I273</f>
        <v>6055.91</v>
      </c>
      <c r="J283" s="51" t="str">
        <f>J273</f>
        <v>Vincular</v>
      </c>
      <c r="K283" s="51" t="str">
        <f>K273&amp;"     "</f>
        <v xml:space="preserve">$     </v>
      </c>
      <c r="L283" s="51" t="str">
        <f>L273&amp;"     "</f>
        <v xml:space="preserve">Mercado Envíos gratis     </v>
      </c>
      <c r="M283" s="51" t="str">
        <f>M273&amp;"     "</f>
        <v xml:space="preserve">Mercado Envíos a cargo del comprador     </v>
      </c>
      <c r="N283" s="51" t="str">
        <f>N273&amp;"     "</f>
        <v xml:space="preserve">Premium     </v>
      </c>
      <c r="O283" s="51" t="str">
        <f ca="1">O273</f>
        <v>19.5%</v>
      </c>
      <c r="P283" s="51" t="str">
        <f ca="1">P273</f>
        <v>13.9%</v>
      </c>
      <c r="Q283" s="51" t="str">
        <f>Q273&amp;"     "</f>
        <v xml:space="preserve">Inactiva     </v>
      </c>
      <c r="R283" s="51" t="s">
        <v>695</v>
      </c>
    </row>
    <row r="284" spans="1:18" ht="50.1" customHeight="1" x14ac:dyDescent="0.2">
      <c r="A284" s="47" t="s">
        <v>708</v>
      </c>
      <c r="B284" s="47" t="s">
        <v>734</v>
      </c>
      <c r="C284" s="48" t="s">
        <v>735</v>
      </c>
      <c r="D284" s="52" t="str">
        <f>"     "&amp;D273</f>
        <v xml:space="preserve">     Cubrebocas Valvula Y Filtros Pm2.5 Y N99 Tapaboca Lavable</v>
      </c>
      <c r="E284" s="47" t="s">
        <v>736</v>
      </c>
      <c r="F284" s="49">
        <v>0</v>
      </c>
      <c r="G284" s="51" t="str">
        <f>G273&amp;"     "</f>
        <v xml:space="preserve">Mercado Libre y Mercado Shops     </v>
      </c>
      <c r="H284" s="51">
        <f>H273</f>
        <v>6055.91</v>
      </c>
      <c r="I284" s="51">
        <f>I273</f>
        <v>6055.91</v>
      </c>
      <c r="J284" s="51" t="str">
        <f>J273</f>
        <v>Vincular</v>
      </c>
      <c r="K284" s="51" t="str">
        <f>K273&amp;"     "</f>
        <v xml:space="preserve">$     </v>
      </c>
      <c r="L284" s="51" t="str">
        <f>L273&amp;"     "</f>
        <v xml:space="preserve">Mercado Envíos gratis     </v>
      </c>
      <c r="M284" s="51" t="str">
        <f>M273&amp;"     "</f>
        <v xml:space="preserve">Mercado Envíos a cargo del comprador     </v>
      </c>
      <c r="N284" s="51" t="str">
        <f>N273&amp;"     "</f>
        <v xml:space="preserve">Premium     </v>
      </c>
      <c r="O284" s="51" t="str">
        <f ca="1">O273</f>
        <v>19.5%</v>
      </c>
      <c r="P284" s="51" t="str">
        <f ca="1">P273</f>
        <v>13.9%</v>
      </c>
      <c r="Q284" s="51" t="str">
        <f>Q273&amp;"     "</f>
        <v xml:space="preserve">Inactiva     </v>
      </c>
      <c r="R284" s="51" t="s">
        <v>695</v>
      </c>
    </row>
    <row r="285" spans="1:18" ht="50.1" customHeight="1" x14ac:dyDescent="0.2">
      <c r="A285" s="47" t="s">
        <v>708</v>
      </c>
      <c r="B285" s="47" t="s">
        <v>737</v>
      </c>
      <c r="C285" s="48" t="s">
        <v>738</v>
      </c>
      <c r="D285" s="52" t="str">
        <f>"     "&amp;D273</f>
        <v xml:space="preserve">     Cubrebocas Valvula Y Filtros Pm2.5 Y N99 Tapaboca Lavable</v>
      </c>
      <c r="E285" s="47" t="s">
        <v>461</v>
      </c>
      <c r="F285" s="49">
        <v>0</v>
      </c>
      <c r="G285" s="51" t="str">
        <f>G273&amp;"     "</f>
        <v xml:space="preserve">Mercado Libre y Mercado Shops     </v>
      </c>
      <c r="H285" s="51">
        <f>H273</f>
        <v>6055.91</v>
      </c>
      <c r="I285" s="51">
        <f>I273</f>
        <v>6055.91</v>
      </c>
      <c r="J285" s="51" t="str">
        <f>J273</f>
        <v>Vincular</v>
      </c>
      <c r="K285" s="51" t="str">
        <f>K273&amp;"     "</f>
        <v xml:space="preserve">$     </v>
      </c>
      <c r="L285" s="51" t="str">
        <f>L273&amp;"     "</f>
        <v xml:space="preserve">Mercado Envíos gratis     </v>
      </c>
      <c r="M285" s="51" t="str">
        <f>M273&amp;"     "</f>
        <v xml:space="preserve">Mercado Envíos a cargo del comprador     </v>
      </c>
      <c r="N285" s="51" t="str">
        <f>N273&amp;"     "</f>
        <v xml:space="preserve">Premium     </v>
      </c>
      <c r="O285" s="51" t="str">
        <f ca="1">O273</f>
        <v>19.5%</v>
      </c>
      <c r="P285" s="51" t="str">
        <f ca="1">P273</f>
        <v>13.9%</v>
      </c>
      <c r="Q285" s="51" t="str">
        <f>Q273&amp;"     "</f>
        <v xml:space="preserve">Inactiva     </v>
      </c>
      <c r="R285" s="51" t="s">
        <v>695</v>
      </c>
    </row>
    <row r="286" spans="1:18" ht="50.1" customHeight="1" x14ac:dyDescent="0.2">
      <c r="A286" s="47" t="s">
        <v>708</v>
      </c>
      <c r="B286" s="47" t="s">
        <v>739</v>
      </c>
      <c r="C286" s="48" t="s">
        <v>740</v>
      </c>
      <c r="D286" s="52" t="str">
        <f>"     "&amp;D273</f>
        <v xml:space="preserve">     Cubrebocas Valvula Y Filtros Pm2.5 Y N99 Tapaboca Lavable</v>
      </c>
      <c r="E286" s="47" t="s">
        <v>741</v>
      </c>
      <c r="F286" s="49">
        <v>0</v>
      </c>
      <c r="G286" s="51" t="str">
        <f>G273&amp;"     "</f>
        <v xml:space="preserve">Mercado Libre y Mercado Shops     </v>
      </c>
      <c r="H286" s="51">
        <f>H273</f>
        <v>6055.91</v>
      </c>
      <c r="I286" s="51">
        <f>I273</f>
        <v>6055.91</v>
      </c>
      <c r="J286" s="51" t="str">
        <f>J273</f>
        <v>Vincular</v>
      </c>
      <c r="K286" s="51" t="str">
        <f>K273&amp;"     "</f>
        <v xml:space="preserve">$     </v>
      </c>
      <c r="L286" s="51" t="str">
        <f>L273&amp;"     "</f>
        <v xml:space="preserve">Mercado Envíos gratis     </v>
      </c>
      <c r="M286" s="51" t="str">
        <f>M273&amp;"     "</f>
        <v xml:space="preserve">Mercado Envíos a cargo del comprador     </v>
      </c>
      <c r="N286" s="51" t="str">
        <f>N273&amp;"     "</f>
        <v xml:space="preserve">Premium     </v>
      </c>
      <c r="O286" s="51" t="str">
        <f ca="1">O273</f>
        <v>19.5%</v>
      </c>
      <c r="P286" s="51" t="str">
        <f ca="1">P273</f>
        <v>13.9%</v>
      </c>
      <c r="Q286" s="51" t="str">
        <f>Q273&amp;"     "</f>
        <v xml:space="preserve">Inactiva     </v>
      </c>
      <c r="R286" s="51" t="s">
        <v>695</v>
      </c>
    </row>
    <row r="287" spans="1:18" ht="50.1" customHeight="1" x14ac:dyDescent="0.2">
      <c r="A287" s="47" t="s">
        <v>742</v>
      </c>
      <c r="B287" s="47"/>
      <c r="C287" s="47" t="s">
        <v>143</v>
      </c>
      <c r="D287" s="47" t="s">
        <v>743</v>
      </c>
      <c r="E287" s="47" t="s">
        <v>61</v>
      </c>
      <c r="F287" s="51" t="s">
        <v>481</v>
      </c>
      <c r="G287" s="50" t="s">
        <v>62</v>
      </c>
      <c r="H287" s="49">
        <v>2569.9499999999998</v>
      </c>
      <c r="I287" s="49">
        <v>2569.9499999999998</v>
      </c>
      <c r="J287" s="50" t="s">
        <v>63</v>
      </c>
      <c r="K287" s="50" t="s">
        <v>64</v>
      </c>
      <c r="L287" s="50" t="s">
        <v>65</v>
      </c>
      <c r="M287" s="50" t="s">
        <v>115</v>
      </c>
      <c r="N287" s="50" t="s">
        <v>66</v>
      </c>
      <c r="O287" s="51" t="str">
        <f ca="1">IF(INDIRECT("G287")="Mercado Shops","-",IF(INDIRECT("N287")="Clásica","15%",IF(INDIRECT("N287")="Premium","19.5%","-")))</f>
        <v>19.5%</v>
      </c>
      <c r="P287" s="51" t="str">
        <f ca="1">IF(INDIRECT("G287")="Mercado Libre","-",IF(INDIRECT("N287")="Clásica","4.63%",IF(INDIRECT("N287")="Premium","13.9%","-")))</f>
        <v>13.9%</v>
      </c>
      <c r="Q287" s="50" t="s">
        <v>78</v>
      </c>
      <c r="R287" s="51" t="s">
        <v>595</v>
      </c>
    </row>
    <row r="288" spans="1:18" ht="50.1" customHeight="1" x14ac:dyDescent="0.2">
      <c r="A288" s="47" t="s">
        <v>742</v>
      </c>
      <c r="B288" s="47" t="s">
        <v>744</v>
      </c>
      <c r="C288" s="48" t="s">
        <v>298</v>
      </c>
      <c r="D288" s="52" t="str">
        <f>"     "&amp;D287</f>
        <v xml:space="preserve">     Filtro N99 Pm2.5 Para Cubrebocas Original Carbon Activado</v>
      </c>
      <c r="E288" s="47" t="s">
        <v>745</v>
      </c>
      <c r="F288" s="49">
        <v>9</v>
      </c>
      <c r="G288" s="51" t="str">
        <f>G287&amp;"     "</f>
        <v xml:space="preserve">Mercado Libre y Mercado Shops     </v>
      </c>
      <c r="H288" s="51">
        <f>H287</f>
        <v>2569.9499999999998</v>
      </c>
      <c r="I288" s="51">
        <f>I287</f>
        <v>2569.9499999999998</v>
      </c>
      <c r="J288" s="51" t="str">
        <f>J287</f>
        <v>Vincular</v>
      </c>
      <c r="K288" s="51" t="str">
        <f>K287&amp;"     "</f>
        <v xml:space="preserve">$     </v>
      </c>
      <c r="L288" s="51" t="str">
        <f>L287&amp;"     "</f>
        <v xml:space="preserve">Mercado Envíos gratis     </v>
      </c>
      <c r="M288" s="51" t="str">
        <f>M287&amp;"     "</f>
        <v xml:space="preserve">Mercado Envíos a cargo del comprador     </v>
      </c>
      <c r="N288" s="51" t="str">
        <f>N287&amp;"     "</f>
        <v xml:space="preserve">Premium     </v>
      </c>
      <c r="O288" s="51" t="str">
        <f ca="1">O287</f>
        <v>19.5%</v>
      </c>
      <c r="P288" s="51" t="str">
        <f ca="1">P287</f>
        <v>13.9%</v>
      </c>
      <c r="Q288" s="51" t="str">
        <f>Q287&amp;"     "</f>
        <v xml:space="preserve">Inactiva     </v>
      </c>
      <c r="R288" s="51" t="s">
        <v>595</v>
      </c>
    </row>
    <row r="289" spans="1:18" ht="50.1" customHeight="1" x14ac:dyDescent="0.2">
      <c r="A289" s="47" t="s">
        <v>742</v>
      </c>
      <c r="B289" s="47" t="s">
        <v>746</v>
      </c>
      <c r="C289" s="48" t="s">
        <v>298</v>
      </c>
      <c r="D289" s="52" t="str">
        <f>"     "&amp;D287</f>
        <v xml:space="preserve">     Filtro N99 Pm2.5 Para Cubrebocas Original Carbon Activado</v>
      </c>
      <c r="E289" s="47" t="s">
        <v>597</v>
      </c>
      <c r="F289" s="49">
        <v>0</v>
      </c>
      <c r="G289" s="51" t="str">
        <f>G287&amp;"     "</f>
        <v xml:space="preserve">Mercado Libre y Mercado Shops     </v>
      </c>
      <c r="H289" s="51">
        <f>H287</f>
        <v>2569.9499999999998</v>
      </c>
      <c r="I289" s="51">
        <f>I287</f>
        <v>2569.9499999999998</v>
      </c>
      <c r="J289" s="51" t="str">
        <f>J287</f>
        <v>Vincular</v>
      </c>
      <c r="K289" s="51" t="str">
        <f>K287&amp;"     "</f>
        <v xml:space="preserve">$     </v>
      </c>
      <c r="L289" s="51" t="str">
        <f>L287&amp;"     "</f>
        <v xml:space="preserve">Mercado Envíos gratis     </v>
      </c>
      <c r="M289" s="51" t="str">
        <f>M287&amp;"     "</f>
        <v xml:space="preserve">Mercado Envíos a cargo del comprador     </v>
      </c>
      <c r="N289" s="51" t="str">
        <f>N287&amp;"     "</f>
        <v xml:space="preserve">Premium     </v>
      </c>
      <c r="O289" s="51" t="str">
        <f ca="1">O287</f>
        <v>19.5%</v>
      </c>
      <c r="P289" s="51" t="str">
        <f ca="1">P287</f>
        <v>13.9%</v>
      </c>
      <c r="Q289" s="51" t="str">
        <f>Q287&amp;"     "</f>
        <v xml:space="preserve">Inactiva     </v>
      </c>
      <c r="R289" s="51" t="s">
        <v>595</v>
      </c>
    </row>
    <row r="290" spans="1:18" ht="50.1" customHeight="1" x14ac:dyDescent="0.2">
      <c r="A290" s="47" t="s">
        <v>747</v>
      </c>
      <c r="B290" s="47"/>
      <c r="C290" s="48" t="s">
        <v>748</v>
      </c>
      <c r="D290" s="47" t="s">
        <v>749</v>
      </c>
      <c r="E290" s="47" t="s">
        <v>61</v>
      </c>
      <c r="F290" s="49">
        <v>0</v>
      </c>
      <c r="G290" s="50" t="s">
        <v>62</v>
      </c>
      <c r="H290" s="49">
        <v>30284.639999999999</v>
      </c>
      <c r="I290" s="49">
        <v>30284.639999999999</v>
      </c>
      <c r="J290" s="50" t="s">
        <v>63</v>
      </c>
      <c r="K290" s="50" t="s">
        <v>64</v>
      </c>
      <c r="L290" s="50" t="s">
        <v>65</v>
      </c>
      <c r="M290" s="50" t="s">
        <v>65</v>
      </c>
      <c r="N290" s="50" t="s">
        <v>66</v>
      </c>
      <c r="O290" s="51" t="str">
        <f ca="1">IF(INDIRECT("G290")="Mercado Shops","-",IF(INDIRECT("N290")="Clásica","10%",IF(INDIRECT("N290")="Premium","14.5%","-")))</f>
        <v>14.5%</v>
      </c>
      <c r="P290" s="51" t="str">
        <f ca="1">IF(INDIRECT("G290")="Mercado Libre","-",IF(INDIRECT("N290")="Clásica","4.63%",IF(INDIRECT("N290")="Premium","13.9%","-")))</f>
        <v>13.9%</v>
      </c>
      <c r="Q290" s="50" t="s">
        <v>78</v>
      </c>
      <c r="R290" s="51" t="s">
        <v>125</v>
      </c>
    </row>
    <row r="291" spans="1:18" ht="50.1" customHeight="1" x14ac:dyDescent="0.2">
      <c r="A291" s="47" t="s">
        <v>750</v>
      </c>
      <c r="B291" s="47"/>
      <c r="C291" s="48" t="s">
        <v>284</v>
      </c>
      <c r="D291" s="47" t="s">
        <v>285</v>
      </c>
      <c r="E291" s="47" t="s">
        <v>61</v>
      </c>
      <c r="F291" s="49">
        <v>0</v>
      </c>
      <c r="G291" s="50" t="s">
        <v>62</v>
      </c>
      <c r="H291" s="49">
        <v>39694.199999999997</v>
      </c>
      <c r="I291" s="49">
        <v>39694.199999999997</v>
      </c>
      <c r="J291" s="50" t="s">
        <v>63</v>
      </c>
      <c r="K291" s="50" t="s">
        <v>64</v>
      </c>
      <c r="L291" s="50" t="s">
        <v>65</v>
      </c>
      <c r="M291" s="50" t="s">
        <v>65</v>
      </c>
      <c r="N291" s="50" t="s">
        <v>66</v>
      </c>
      <c r="O291" s="51" t="str">
        <f ca="1">IF(INDIRECT("G291")="Mercado Shops","-",IF(INDIRECT("N291")="Clásica","12%",IF(INDIRECT("N291")="Premium","16.5%","-")))</f>
        <v>16.5%</v>
      </c>
      <c r="P291" s="51" t="str">
        <f ca="1">IF(INDIRECT("G291")="Mercado Libre","-",IF(INDIRECT("N291")="Clásica","4.63%",IF(INDIRECT("N291")="Premium","13.9%","-")))</f>
        <v>13.9%</v>
      </c>
      <c r="Q291" s="50" t="s">
        <v>78</v>
      </c>
      <c r="R291" s="51" t="s">
        <v>68</v>
      </c>
    </row>
    <row r="292" spans="1:18" ht="50.1" customHeight="1" x14ac:dyDescent="0.2">
      <c r="A292" s="47" t="s">
        <v>751</v>
      </c>
      <c r="B292" s="47"/>
      <c r="C292" s="48" t="s">
        <v>320</v>
      </c>
      <c r="D292" s="47" t="s">
        <v>752</v>
      </c>
      <c r="E292" s="47" t="s">
        <v>61</v>
      </c>
      <c r="F292" s="49">
        <v>2</v>
      </c>
      <c r="G292" s="50" t="s">
        <v>62</v>
      </c>
      <c r="H292" s="49">
        <v>17811.5</v>
      </c>
      <c r="I292" s="49">
        <v>17811.5</v>
      </c>
      <c r="J292" s="50" t="s">
        <v>63</v>
      </c>
      <c r="K292" s="50" t="s">
        <v>64</v>
      </c>
      <c r="L292" s="50" t="s">
        <v>65</v>
      </c>
      <c r="M292" s="50" t="s">
        <v>115</v>
      </c>
      <c r="N292" s="50" t="s">
        <v>66</v>
      </c>
      <c r="O292" s="51" t="str">
        <f ca="1">IF(INDIRECT("G292")="Mercado Shops","-",IF(INDIRECT("N292")="Clásica","10%",IF(INDIRECT("N292")="Premium","14.5%","-")))</f>
        <v>14.5%</v>
      </c>
      <c r="P292" s="51" t="str">
        <f ca="1">IF(INDIRECT("G292")="Mercado Libre","-",IF(INDIRECT("N292")="Clásica","4.63%",IF(INDIRECT("N292")="Premium","13.9%","-")))</f>
        <v>13.9%</v>
      </c>
      <c r="Q292" s="50" t="s">
        <v>78</v>
      </c>
      <c r="R292" s="51" t="s">
        <v>275</v>
      </c>
    </row>
    <row r="293" spans="1:18" ht="50.1" customHeight="1" x14ac:dyDescent="0.2">
      <c r="A293" s="47" t="s">
        <v>753</v>
      </c>
      <c r="B293" s="47"/>
      <c r="C293" s="48" t="s">
        <v>328</v>
      </c>
      <c r="D293" s="47" t="s">
        <v>754</v>
      </c>
      <c r="E293" s="47" t="s">
        <v>61</v>
      </c>
      <c r="F293" s="49">
        <v>0</v>
      </c>
      <c r="G293" s="50" t="s">
        <v>62</v>
      </c>
      <c r="H293" s="49">
        <v>20101.55</v>
      </c>
      <c r="I293" s="49">
        <v>20101.55</v>
      </c>
      <c r="J293" s="50" t="s">
        <v>63</v>
      </c>
      <c r="K293" s="50" t="s">
        <v>64</v>
      </c>
      <c r="L293" s="50" t="s">
        <v>65</v>
      </c>
      <c r="M293" s="50" t="s">
        <v>65</v>
      </c>
      <c r="N293" s="50" t="s">
        <v>66</v>
      </c>
      <c r="O293" s="51" t="str">
        <f ca="1">IF(INDIRECT("G293")="Mercado Shops","-",IF(INDIRECT("N293")="Clásica","10%",IF(INDIRECT("N293")="Premium","14.5%","-")))</f>
        <v>14.5%</v>
      </c>
      <c r="P293" s="51" t="str">
        <f ca="1">IF(INDIRECT("G293")="Mercado Libre","-",IF(INDIRECT("N293")="Clásica","4.63%",IF(INDIRECT("N293")="Premium","13.9%","-")))</f>
        <v>13.9%</v>
      </c>
      <c r="Q293" s="50" t="s">
        <v>78</v>
      </c>
      <c r="R293" s="51" t="s">
        <v>125</v>
      </c>
    </row>
    <row r="294" spans="1:18" ht="50.1" customHeight="1" x14ac:dyDescent="0.2">
      <c r="A294" s="47" t="s">
        <v>755</v>
      </c>
      <c r="B294" s="47"/>
      <c r="C294" s="48" t="s">
        <v>196</v>
      </c>
      <c r="D294" s="47" t="s">
        <v>756</v>
      </c>
      <c r="E294" s="47" t="s">
        <v>61</v>
      </c>
      <c r="F294" s="49">
        <v>10</v>
      </c>
      <c r="G294" s="50" t="s">
        <v>32</v>
      </c>
      <c r="H294" s="49">
        <v>50788.22</v>
      </c>
      <c r="I294" s="49">
        <v>50788.22</v>
      </c>
      <c r="J294" s="50" t="s">
        <v>63</v>
      </c>
      <c r="K294" s="50" t="s">
        <v>64</v>
      </c>
      <c r="L294" s="50" t="s">
        <v>65</v>
      </c>
      <c r="M294" s="50" t="s">
        <v>65</v>
      </c>
      <c r="N294" s="50" t="s">
        <v>66</v>
      </c>
      <c r="O294" s="51" t="str">
        <f ca="1">IF(INDIRECT("G294")="Mercado Shops","-",IF(INDIRECT("N294")="Clásica","10%",IF(INDIRECT("N294")="Premium","14.5%","-")))</f>
        <v>14.5%</v>
      </c>
      <c r="P294" s="51" t="str">
        <f ca="1">IF(INDIRECT("G294")="Mercado Libre","-",IF(INDIRECT("N294")="Clásica","4.63%",IF(INDIRECT("N294")="Premium","13.9%","-")))</f>
        <v>-</v>
      </c>
      <c r="Q294" s="50" t="s">
        <v>78</v>
      </c>
      <c r="R294" s="51" t="s">
        <v>198</v>
      </c>
    </row>
    <row r="295" spans="1:18" ht="50.1" customHeight="1" x14ac:dyDescent="0.2">
      <c r="A295" s="47" t="s">
        <v>757</v>
      </c>
      <c r="B295" s="47"/>
      <c r="C295" s="48" t="s">
        <v>328</v>
      </c>
      <c r="D295" s="47" t="s">
        <v>758</v>
      </c>
      <c r="E295" s="47" t="s">
        <v>61</v>
      </c>
      <c r="F295" s="49">
        <v>0</v>
      </c>
      <c r="G295" s="50" t="s">
        <v>62</v>
      </c>
      <c r="H295" s="49">
        <v>15165.22</v>
      </c>
      <c r="I295" s="49">
        <v>15165.22</v>
      </c>
      <c r="J295" s="50" t="s">
        <v>63</v>
      </c>
      <c r="K295" s="50" t="s">
        <v>64</v>
      </c>
      <c r="L295" s="50" t="s">
        <v>65</v>
      </c>
      <c r="M295" s="50" t="s">
        <v>65</v>
      </c>
      <c r="N295" s="50" t="s">
        <v>66</v>
      </c>
      <c r="O295" s="51" t="str">
        <f ca="1">IF(INDIRECT("G295")="Mercado Shops","-",IF(INDIRECT("N295")="Clásica","10%",IF(INDIRECT("N295")="Premium","14.5%","-")))</f>
        <v>14.5%</v>
      </c>
      <c r="P295" s="51" t="str">
        <f ca="1">IF(INDIRECT("G295")="Mercado Libre","-",IF(INDIRECT("N295")="Clásica","4.63%",IF(INDIRECT("N295")="Premium","13.9%","-")))</f>
        <v>13.9%</v>
      </c>
      <c r="Q295" s="50" t="s">
        <v>78</v>
      </c>
      <c r="R295" s="51" t="s">
        <v>125</v>
      </c>
    </row>
    <row r="296" spans="1:18" ht="50.1" customHeight="1" x14ac:dyDescent="0.2">
      <c r="A296" s="47" t="s">
        <v>759</v>
      </c>
      <c r="B296" s="47"/>
      <c r="C296" s="48" t="s">
        <v>760</v>
      </c>
      <c r="D296" s="47" t="s">
        <v>761</v>
      </c>
      <c r="E296" s="47" t="s">
        <v>61</v>
      </c>
      <c r="F296" s="49">
        <v>0</v>
      </c>
      <c r="G296" s="50" t="s">
        <v>62</v>
      </c>
      <c r="H296" s="49">
        <v>39694.199999999997</v>
      </c>
      <c r="I296" s="49">
        <v>39694.199999999997</v>
      </c>
      <c r="J296" s="50" t="s">
        <v>63</v>
      </c>
      <c r="K296" s="50" t="s">
        <v>64</v>
      </c>
      <c r="L296" s="50" t="s">
        <v>65</v>
      </c>
      <c r="M296" s="50" t="s">
        <v>65</v>
      </c>
      <c r="N296" s="50" t="s">
        <v>66</v>
      </c>
      <c r="O296" s="51" t="str">
        <f ca="1">IF(INDIRECT("G296")="Mercado Shops","-",IF(INDIRECT("N296")="Clásica","10%",IF(INDIRECT("N296")="Premium","14.5%","-")))</f>
        <v>14.5%</v>
      </c>
      <c r="P296" s="51" t="str">
        <f ca="1">IF(INDIRECT("G296")="Mercado Libre","-",IF(INDIRECT("N296")="Clásica","4.63%",IF(INDIRECT("N296")="Premium","13.9%","-")))</f>
        <v>13.9%</v>
      </c>
      <c r="Q296" s="50" t="s">
        <v>78</v>
      </c>
      <c r="R296" s="51" t="s">
        <v>74</v>
      </c>
    </row>
    <row r="297" spans="1:18" ht="50.1" customHeight="1" x14ac:dyDescent="0.2">
      <c r="A297" s="47" t="s">
        <v>762</v>
      </c>
      <c r="B297" s="47"/>
      <c r="C297" s="48" t="s">
        <v>763</v>
      </c>
      <c r="D297" s="47" t="s">
        <v>764</v>
      </c>
      <c r="E297" s="47" t="s">
        <v>61</v>
      </c>
      <c r="F297" s="49">
        <v>4</v>
      </c>
      <c r="G297" s="50" t="s">
        <v>62</v>
      </c>
      <c r="H297" s="49">
        <v>178115</v>
      </c>
      <c r="I297" s="49">
        <v>178115</v>
      </c>
      <c r="J297" s="50" t="s">
        <v>63</v>
      </c>
      <c r="K297" s="50" t="s">
        <v>64</v>
      </c>
      <c r="L297" s="50" t="s">
        <v>65</v>
      </c>
      <c r="M297" s="50" t="s">
        <v>65</v>
      </c>
      <c r="N297" s="50" t="s">
        <v>66</v>
      </c>
      <c r="O297" s="51" t="str">
        <f ca="1">IF(INDIRECT("G297")="Mercado Shops","-",IF(INDIRECT("N297")="Clásica","10%",IF(INDIRECT("N297")="Premium","14.5%","-")))</f>
        <v>14.5%</v>
      </c>
      <c r="P297" s="51" t="str">
        <f ca="1">IF(INDIRECT("G297")="Mercado Libre","-",IF(INDIRECT("N297")="Clásica","4.63%",IF(INDIRECT("N297")="Premium","13.9%","-")))</f>
        <v>13.9%</v>
      </c>
      <c r="Q297" s="50" t="s">
        <v>67</v>
      </c>
      <c r="R297" s="51" t="s">
        <v>198</v>
      </c>
    </row>
    <row r="298" spans="1:18" ht="50.1" customHeight="1" x14ac:dyDescent="0.2">
      <c r="A298" s="47" t="s">
        <v>765</v>
      </c>
      <c r="B298" s="47"/>
      <c r="C298" s="47" t="s">
        <v>143</v>
      </c>
      <c r="D298" s="47" t="s">
        <v>766</v>
      </c>
      <c r="E298" s="47" t="s">
        <v>61</v>
      </c>
      <c r="F298" s="51" t="s">
        <v>145</v>
      </c>
      <c r="G298" s="50" t="s">
        <v>62</v>
      </c>
      <c r="H298" s="49">
        <v>73790.5</v>
      </c>
      <c r="I298" s="49">
        <v>73790.5</v>
      </c>
      <c r="J298" s="50" t="s">
        <v>63</v>
      </c>
      <c r="K298" s="50" t="s">
        <v>64</v>
      </c>
      <c r="L298" s="50" t="s">
        <v>65</v>
      </c>
      <c r="M298" s="50" t="s">
        <v>65</v>
      </c>
      <c r="N298" s="50" t="s">
        <v>66</v>
      </c>
      <c r="O298" s="51" t="str">
        <f ca="1">IF(INDIRECT("G298")="Mercado Shops","-",IF(INDIRECT("N298")="Clásica","10%",IF(INDIRECT("N298")="Premium","14.5%","-")))</f>
        <v>14.5%</v>
      </c>
      <c r="P298" s="51" t="str">
        <f ca="1">IF(INDIRECT("G298")="Mercado Libre","-",IF(INDIRECT("N298")="Clásica","4.63%",IF(INDIRECT("N298")="Premium","13.9%","-")))</f>
        <v>13.9%</v>
      </c>
      <c r="Q298" s="50" t="s">
        <v>78</v>
      </c>
      <c r="R298" s="51" t="s">
        <v>767</v>
      </c>
    </row>
    <row r="299" spans="1:18" ht="50.1" customHeight="1" x14ac:dyDescent="0.2">
      <c r="A299" s="47" t="s">
        <v>765</v>
      </c>
      <c r="B299" s="47" t="s">
        <v>768</v>
      </c>
      <c r="C299" s="48" t="s">
        <v>769</v>
      </c>
      <c r="D299" s="52" t="str">
        <f>"     "&amp;D298</f>
        <v xml:space="preserve">     Autoestereo Mirrorlink 7' Touch Hd Camara Reversa Vision Noc</v>
      </c>
      <c r="E299" s="47" t="s">
        <v>260</v>
      </c>
      <c r="F299" s="49">
        <v>0</v>
      </c>
      <c r="G299" s="51" t="str">
        <f>G298&amp;"     "</f>
        <v xml:space="preserve">Mercado Libre y Mercado Shops     </v>
      </c>
      <c r="H299" s="51">
        <f>H298</f>
        <v>73790.5</v>
      </c>
      <c r="I299" s="51">
        <f>I298</f>
        <v>73790.5</v>
      </c>
      <c r="J299" s="51" t="str">
        <f>J298</f>
        <v>Vincular</v>
      </c>
      <c r="K299" s="51" t="str">
        <f>K298&amp;"     "</f>
        <v xml:space="preserve">$     </v>
      </c>
      <c r="L299" s="51" t="str">
        <f>L298&amp;"     "</f>
        <v xml:space="preserve">Mercado Envíos gratis     </v>
      </c>
      <c r="M299" s="51" t="str">
        <f>M298&amp;"     "</f>
        <v xml:space="preserve">Mercado Envíos gratis     </v>
      </c>
      <c r="N299" s="51" t="str">
        <f>N298&amp;"     "</f>
        <v xml:space="preserve">Premium     </v>
      </c>
      <c r="O299" s="51" t="str">
        <f ca="1">O298</f>
        <v>14.5%</v>
      </c>
      <c r="P299" s="51" t="str">
        <f ca="1">P298</f>
        <v>13.9%</v>
      </c>
      <c r="Q299" s="51" t="str">
        <f>Q298&amp;"     "</f>
        <v xml:space="preserve">Inactiva     </v>
      </c>
      <c r="R299" s="51" t="s">
        <v>767</v>
      </c>
    </row>
    <row r="300" spans="1:18" ht="50.1" customHeight="1" x14ac:dyDescent="0.2">
      <c r="A300" s="47" t="s">
        <v>770</v>
      </c>
      <c r="B300" s="47"/>
      <c r="C300" s="48" t="s">
        <v>771</v>
      </c>
      <c r="D300" s="47" t="s">
        <v>772</v>
      </c>
      <c r="E300" s="47" t="s">
        <v>61</v>
      </c>
      <c r="F300" s="49">
        <v>4</v>
      </c>
      <c r="G300" s="50" t="s">
        <v>32</v>
      </c>
      <c r="H300" s="49">
        <v>12111.82</v>
      </c>
      <c r="I300" s="49">
        <v>12111.82</v>
      </c>
      <c r="J300" s="50" t="s">
        <v>63</v>
      </c>
      <c r="K300" s="50" t="s">
        <v>64</v>
      </c>
      <c r="L300" s="50" t="s">
        <v>65</v>
      </c>
      <c r="M300" s="50" t="s">
        <v>115</v>
      </c>
      <c r="N300" s="50" t="s">
        <v>66</v>
      </c>
      <c r="O300" s="51" t="str">
        <f ca="1">IF(INDIRECT("G300")="Mercado Shops","-",IF(INDIRECT("N300")="Clásica","10%",IF(INDIRECT("N300")="Premium","14.5%","-")))</f>
        <v>14.5%</v>
      </c>
      <c r="P300" s="51" t="str">
        <f ca="1">IF(INDIRECT("G300")="Mercado Libre","-",IF(INDIRECT("N300")="Clásica","4.63%",IF(INDIRECT("N300")="Premium","13.9%","-")))</f>
        <v>-</v>
      </c>
      <c r="Q300" s="50" t="s">
        <v>67</v>
      </c>
      <c r="R300" s="51" t="s">
        <v>74</v>
      </c>
    </row>
    <row r="301" spans="1:18" ht="50.1" customHeight="1" x14ac:dyDescent="0.2">
      <c r="A301" s="47" t="s">
        <v>773</v>
      </c>
      <c r="B301" s="47"/>
      <c r="C301" s="48" t="s">
        <v>774</v>
      </c>
      <c r="D301" s="47" t="s">
        <v>775</v>
      </c>
      <c r="E301" s="47" t="s">
        <v>61</v>
      </c>
      <c r="F301" s="49">
        <v>3</v>
      </c>
      <c r="G301" s="50" t="s">
        <v>62</v>
      </c>
      <c r="H301" s="49">
        <v>101729.11</v>
      </c>
      <c r="I301" s="49">
        <v>101729.11</v>
      </c>
      <c r="J301" s="50" t="s">
        <v>63</v>
      </c>
      <c r="K301" s="50" t="s">
        <v>64</v>
      </c>
      <c r="L301" s="50" t="s">
        <v>65</v>
      </c>
      <c r="M301" s="50" t="s">
        <v>65</v>
      </c>
      <c r="N301" s="50" t="s">
        <v>66</v>
      </c>
      <c r="O301" s="51" t="str">
        <f ca="1">IF(INDIRECT("G301")="Mercado Shops","-",IF(INDIRECT("N301")="Clásica","10%",IF(INDIRECT("N301")="Premium","14.5%","-")))</f>
        <v>14.5%</v>
      </c>
      <c r="P301" s="51" t="str">
        <f ca="1">IF(INDIRECT("G301")="Mercado Libre","-",IF(INDIRECT("N301")="Clásica","4.63%",IF(INDIRECT("N301")="Premium","13.9%","-")))</f>
        <v>13.9%</v>
      </c>
      <c r="Q301" s="50" t="s">
        <v>78</v>
      </c>
      <c r="R301" s="51" t="s">
        <v>302</v>
      </c>
    </row>
    <row r="302" spans="1:18" ht="50.1" customHeight="1" x14ac:dyDescent="0.2">
      <c r="A302" s="47" t="s">
        <v>776</v>
      </c>
      <c r="B302" s="47"/>
      <c r="C302" s="48" t="s">
        <v>300</v>
      </c>
      <c r="D302" s="47" t="s">
        <v>301</v>
      </c>
      <c r="E302" s="47" t="s">
        <v>61</v>
      </c>
      <c r="F302" s="49">
        <v>3</v>
      </c>
      <c r="G302" s="50" t="s">
        <v>62</v>
      </c>
      <c r="H302" s="49">
        <v>119591.5</v>
      </c>
      <c r="I302" s="49">
        <v>119591.5</v>
      </c>
      <c r="J302" s="50" t="s">
        <v>63</v>
      </c>
      <c r="K302" s="50" t="s">
        <v>64</v>
      </c>
      <c r="L302" s="50" t="s">
        <v>65</v>
      </c>
      <c r="M302" s="50" t="s">
        <v>377</v>
      </c>
      <c r="N302" s="50" t="s">
        <v>378</v>
      </c>
      <c r="O302" s="51" t="str">
        <f ca="1">IF(INDIRECT("G302")="Mercado Shops","-",IF(INDIRECT("N302")="Clásica","10%",IF(INDIRECT("N302")="Premium","14.5%","-")))</f>
        <v>10%</v>
      </c>
      <c r="P302" s="51" t="str">
        <f ca="1">IF(INDIRECT("G302")="Mercado Libre","-",IF(INDIRECT("N302")="Clásica","4.63%",IF(INDIRECT("N302")="Premium","13.9%","-")))</f>
        <v>4.63%</v>
      </c>
      <c r="Q302" s="50" t="s">
        <v>78</v>
      </c>
      <c r="R302" s="51" t="s">
        <v>302</v>
      </c>
    </row>
    <row r="303" spans="1:18" ht="50.1" customHeight="1" x14ac:dyDescent="0.2">
      <c r="A303" s="47" t="s">
        <v>777</v>
      </c>
      <c r="B303" s="47"/>
      <c r="C303" s="47" t="s">
        <v>143</v>
      </c>
      <c r="D303" s="47" t="s">
        <v>778</v>
      </c>
      <c r="E303" s="47" t="s">
        <v>61</v>
      </c>
      <c r="F303" s="51" t="s">
        <v>451</v>
      </c>
      <c r="G303" s="50" t="s">
        <v>62</v>
      </c>
      <c r="H303" s="49">
        <v>66055.22</v>
      </c>
      <c r="I303" s="49">
        <v>66055.22</v>
      </c>
      <c r="J303" s="50" t="s">
        <v>63</v>
      </c>
      <c r="K303" s="50" t="s">
        <v>64</v>
      </c>
      <c r="L303" s="50" t="s">
        <v>65</v>
      </c>
      <c r="M303" s="50" t="s">
        <v>65</v>
      </c>
      <c r="N303" s="50" t="s">
        <v>66</v>
      </c>
      <c r="O303" s="51" t="str">
        <f ca="1">IF(INDIRECT("G303")="Mercado Shops","-",IF(INDIRECT("N303")="Clásica","10%",IF(INDIRECT("N303")="Premium","14.5%","-")))</f>
        <v>14.5%</v>
      </c>
      <c r="P303" s="51" t="str">
        <f ca="1">IF(INDIRECT("G303")="Mercado Libre","-",IF(INDIRECT("N303")="Clásica","4.63%",IF(INDIRECT("N303")="Premium","13.9%","-")))</f>
        <v>13.9%</v>
      </c>
      <c r="Q303" s="50" t="s">
        <v>78</v>
      </c>
      <c r="R303" s="51" t="s">
        <v>198</v>
      </c>
    </row>
    <row r="304" spans="1:18" ht="50.1" customHeight="1" x14ac:dyDescent="0.2">
      <c r="A304" s="47" t="s">
        <v>777</v>
      </c>
      <c r="B304" s="47" t="s">
        <v>779</v>
      </c>
      <c r="C304" s="48" t="s">
        <v>780</v>
      </c>
      <c r="D304" s="52" t="str">
        <f>"     "&amp;D303</f>
        <v xml:space="preserve">     Gps Rastreador 3g Obd Hibrido Plug&amp;play Cuenta Adminstrativa</v>
      </c>
      <c r="E304" s="47" t="s">
        <v>260</v>
      </c>
      <c r="F304" s="49">
        <v>3</v>
      </c>
      <c r="G304" s="51" t="str">
        <f>G303&amp;"     "</f>
        <v xml:space="preserve">Mercado Libre y Mercado Shops     </v>
      </c>
      <c r="H304" s="51">
        <f>H303</f>
        <v>66055.22</v>
      </c>
      <c r="I304" s="51">
        <f>I303</f>
        <v>66055.22</v>
      </c>
      <c r="J304" s="51" t="str">
        <f>J303</f>
        <v>Vincular</v>
      </c>
      <c r="K304" s="51" t="str">
        <f>K303&amp;"     "</f>
        <v xml:space="preserve">$     </v>
      </c>
      <c r="L304" s="51" t="str">
        <f>L303&amp;"     "</f>
        <v xml:space="preserve">Mercado Envíos gratis     </v>
      </c>
      <c r="M304" s="51" t="str">
        <f>M303&amp;"     "</f>
        <v xml:space="preserve">Mercado Envíos gratis     </v>
      </c>
      <c r="N304" s="51" t="str">
        <f>N303&amp;"     "</f>
        <v xml:space="preserve">Premium     </v>
      </c>
      <c r="O304" s="51" t="str">
        <f ca="1">O303</f>
        <v>14.5%</v>
      </c>
      <c r="P304" s="51" t="str">
        <f ca="1">P303</f>
        <v>13.9%</v>
      </c>
      <c r="Q304" s="51" t="str">
        <f>Q303&amp;"     "</f>
        <v xml:space="preserve">Inactiva     </v>
      </c>
      <c r="R304" s="51" t="s">
        <v>198</v>
      </c>
    </row>
    <row r="305" spans="1:18" ht="50.1" customHeight="1" x14ac:dyDescent="0.2">
      <c r="A305" s="47" t="s">
        <v>781</v>
      </c>
      <c r="B305" s="47"/>
      <c r="C305" s="48" t="s">
        <v>782</v>
      </c>
      <c r="D305" s="47" t="s">
        <v>783</v>
      </c>
      <c r="E305" s="47" t="s">
        <v>61</v>
      </c>
      <c r="F305" s="49">
        <v>0</v>
      </c>
      <c r="G305" s="50" t="s">
        <v>32</v>
      </c>
      <c r="H305" s="49">
        <v>143897.57999999999</v>
      </c>
      <c r="I305" s="49">
        <v>143897.57999999999</v>
      </c>
      <c r="J305" s="50" t="s">
        <v>63</v>
      </c>
      <c r="K305" s="50" t="s">
        <v>64</v>
      </c>
      <c r="L305" s="50" t="s">
        <v>65</v>
      </c>
      <c r="M305" s="50" t="s">
        <v>65</v>
      </c>
      <c r="N305" s="50" t="s">
        <v>66</v>
      </c>
      <c r="O305" s="51" t="str">
        <f ca="1">IF(INDIRECT("G305")="Mercado Shops","-",IF(INDIRECT("N305")="Clásica","12%",IF(INDIRECT("N305")="Premium","16.5%","-")))</f>
        <v>16.5%</v>
      </c>
      <c r="P305" s="51" t="str">
        <f ca="1">IF(INDIRECT("G305")="Mercado Libre","-",IF(INDIRECT("N305")="Clásica","4.63%",IF(INDIRECT("N305")="Premium","13.9%","-")))</f>
        <v>-</v>
      </c>
      <c r="Q305" s="50" t="s">
        <v>78</v>
      </c>
      <c r="R305" s="51" t="s">
        <v>68</v>
      </c>
    </row>
    <row r="306" spans="1:18" ht="50.1" customHeight="1" x14ac:dyDescent="0.2">
      <c r="A306" s="47" t="s">
        <v>784</v>
      </c>
      <c r="B306" s="47"/>
      <c r="C306" s="48" t="s">
        <v>196</v>
      </c>
      <c r="D306" s="48" t="s">
        <v>785</v>
      </c>
      <c r="E306" s="47" t="s">
        <v>61</v>
      </c>
      <c r="F306" s="49">
        <v>2</v>
      </c>
      <c r="G306" s="50" t="s">
        <v>62</v>
      </c>
      <c r="H306" s="49">
        <v>404575.5</v>
      </c>
      <c r="I306" s="49">
        <v>404575.5</v>
      </c>
      <c r="J306" s="50" t="s">
        <v>63</v>
      </c>
      <c r="K306" s="50" t="s">
        <v>64</v>
      </c>
      <c r="L306" s="50" t="s">
        <v>65</v>
      </c>
      <c r="M306" s="50" t="s">
        <v>377</v>
      </c>
      <c r="N306" s="50" t="s">
        <v>378</v>
      </c>
      <c r="O306" s="51" t="str">
        <f ca="1">IF(INDIRECT("G306")="Mercado Shops","-",IF(INDIRECT("N306")="Clásica","10%",IF(INDIRECT("N306")="Premium","14.5%","-")))</f>
        <v>10%</v>
      </c>
      <c r="P306" s="51" t="str">
        <f ca="1">IF(INDIRECT("G306")="Mercado Libre","-",IF(INDIRECT("N306")="Clásica","4.63%",IF(INDIRECT("N306")="Premium","13.9%","-")))</f>
        <v>4.63%</v>
      </c>
      <c r="Q306" s="50" t="s">
        <v>78</v>
      </c>
      <c r="R306" s="51" t="s">
        <v>198</v>
      </c>
    </row>
    <row r="307" spans="1:18" ht="50.1" customHeight="1" x14ac:dyDescent="0.2">
      <c r="A307" s="47" t="s">
        <v>786</v>
      </c>
      <c r="B307" s="47"/>
      <c r="C307" s="48" t="s">
        <v>196</v>
      </c>
      <c r="D307" s="47" t="s">
        <v>787</v>
      </c>
      <c r="E307" s="47" t="s">
        <v>61</v>
      </c>
      <c r="F307" s="49">
        <v>2</v>
      </c>
      <c r="G307" s="50" t="s">
        <v>62</v>
      </c>
      <c r="H307" s="49">
        <v>302795.5</v>
      </c>
      <c r="I307" s="49">
        <v>302795.5</v>
      </c>
      <c r="J307" s="50" t="s">
        <v>63</v>
      </c>
      <c r="K307" s="50" t="s">
        <v>64</v>
      </c>
      <c r="L307" s="50" t="s">
        <v>65</v>
      </c>
      <c r="M307" s="50" t="s">
        <v>377</v>
      </c>
      <c r="N307" s="50" t="s">
        <v>378</v>
      </c>
      <c r="O307" s="51" t="str">
        <f ca="1">IF(INDIRECT("G307")="Mercado Shops","-",IF(INDIRECT("N307")="Clásica","10%",IF(INDIRECT("N307")="Premium","14.5%","-")))</f>
        <v>10%</v>
      </c>
      <c r="P307" s="51" t="str">
        <f ca="1">IF(INDIRECT("G307")="Mercado Libre","-",IF(INDIRECT("N307")="Clásica","4.63%",IF(INDIRECT("N307")="Premium","13.9%","-")))</f>
        <v>4.63%</v>
      </c>
      <c r="Q307" s="50" t="s">
        <v>67</v>
      </c>
      <c r="R307" s="51" t="s">
        <v>198</v>
      </c>
    </row>
    <row r="308" spans="1:18" ht="50.1" customHeight="1" x14ac:dyDescent="0.2">
      <c r="A308" s="47" t="s">
        <v>788</v>
      </c>
      <c r="B308" s="47"/>
      <c r="C308" s="48" t="s">
        <v>120</v>
      </c>
      <c r="D308" s="47" t="s">
        <v>789</v>
      </c>
      <c r="E308" s="47" t="s">
        <v>61</v>
      </c>
      <c r="F308" s="49">
        <v>4</v>
      </c>
      <c r="G308" s="50" t="s">
        <v>62</v>
      </c>
      <c r="H308" s="49">
        <v>55877.22</v>
      </c>
      <c r="I308" s="49">
        <v>55877.22</v>
      </c>
      <c r="J308" s="50" t="s">
        <v>63</v>
      </c>
      <c r="K308" s="50" t="s">
        <v>64</v>
      </c>
      <c r="L308" s="50" t="s">
        <v>65</v>
      </c>
      <c r="M308" s="50" t="s">
        <v>65</v>
      </c>
      <c r="N308" s="50" t="s">
        <v>66</v>
      </c>
      <c r="O308" s="51" t="str">
        <f ca="1">IF(INDIRECT("G308")="Mercado Shops","-",IF(INDIRECT("N308")="Clásica","12%",IF(INDIRECT("N308")="Premium","16.5%","-")))</f>
        <v>16.5%</v>
      </c>
      <c r="P308" s="51" t="str">
        <f ca="1">IF(INDIRECT("G308")="Mercado Libre","-",IF(INDIRECT("N308")="Clásica","4.63%",IF(INDIRECT("N308")="Premium","13.9%","-")))</f>
        <v>13.9%</v>
      </c>
      <c r="Q308" s="50" t="s">
        <v>78</v>
      </c>
      <c r="R308" s="51" t="s">
        <v>68</v>
      </c>
    </row>
    <row r="309" spans="1:18" ht="50.1" customHeight="1" x14ac:dyDescent="0.2">
      <c r="A309" s="47" t="s">
        <v>790</v>
      </c>
      <c r="B309" s="47"/>
      <c r="C309" s="47" t="s">
        <v>143</v>
      </c>
      <c r="D309" s="47" t="s">
        <v>791</v>
      </c>
      <c r="E309" s="47" t="s">
        <v>61</v>
      </c>
      <c r="F309" s="51" t="s">
        <v>145</v>
      </c>
      <c r="G309" s="50" t="s">
        <v>62</v>
      </c>
      <c r="H309" s="49">
        <v>22289.82</v>
      </c>
      <c r="I309" s="49">
        <v>22289.82</v>
      </c>
      <c r="J309" s="50" t="s">
        <v>63</v>
      </c>
      <c r="K309" s="50" t="s">
        <v>64</v>
      </c>
      <c r="L309" s="50" t="s">
        <v>65</v>
      </c>
      <c r="M309" s="50" t="s">
        <v>65</v>
      </c>
      <c r="N309" s="50" t="s">
        <v>66</v>
      </c>
      <c r="O309" s="51" t="str">
        <f ca="1">IF(INDIRECT("G309")="Mercado Shops","-",IF(INDIRECT("N309")="Clásica","15%",IF(INDIRECT("N309")="Premium","19.5%","-")))</f>
        <v>19.5%</v>
      </c>
      <c r="P309" s="51" t="str">
        <f ca="1">IF(INDIRECT("G309")="Mercado Libre","-",IF(INDIRECT("N309")="Clásica","4.63%",IF(INDIRECT("N309")="Premium","13.9%","-")))</f>
        <v>13.9%</v>
      </c>
      <c r="Q309" s="50" t="s">
        <v>78</v>
      </c>
      <c r="R309" s="51" t="s">
        <v>435</v>
      </c>
    </row>
    <row r="310" spans="1:18" ht="50.1" customHeight="1" x14ac:dyDescent="0.2">
      <c r="A310" s="47" t="s">
        <v>790</v>
      </c>
      <c r="B310" s="47" t="s">
        <v>792</v>
      </c>
      <c r="C310" s="48" t="s">
        <v>793</v>
      </c>
      <c r="D310" s="52" t="str">
        <f>"     "&amp;D309</f>
        <v xml:space="preserve">     Sonoff Interruptor Touch De Pared Wifi De 1 Apagador</v>
      </c>
      <c r="E310" s="47" t="s">
        <v>149</v>
      </c>
      <c r="F310" s="49">
        <v>0</v>
      </c>
      <c r="G310" s="51" t="str">
        <f>G309&amp;"     "</f>
        <v xml:space="preserve">Mercado Libre y Mercado Shops     </v>
      </c>
      <c r="H310" s="51">
        <f>H309</f>
        <v>22289.82</v>
      </c>
      <c r="I310" s="51">
        <f>I309</f>
        <v>22289.82</v>
      </c>
      <c r="J310" s="51" t="str">
        <f>J309</f>
        <v>Vincular</v>
      </c>
      <c r="K310" s="51" t="str">
        <f>K309&amp;"     "</f>
        <v xml:space="preserve">$     </v>
      </c>
      <c r="L310" s="51" t="str">
        <f>L309&amp;"     "</f>
        <v xml:space="preserve">Mercado Envíos gratis     </v>
      </c>
      <c r="M310" s="51" t="str">
        <f>M309&amp;"     "</f>
        <v xml:space="preserve">Mercado Envíos gratis     </v>
      </c>
      <c r="N310" s="51" t="str">
        <f>N309&amp;"     "</f>
        <v xml:space="preserve">Premium     </v>
      </c>
      <c r="O310" s="51" t="str">
        <f ca="1">O309</f>
        <v>19.5%</v>
      </c>
      <c r="P310" s="51" t="str">
        <f ca="1">P309</f>
        <v>13.9%</v>
      </c>
      <c r="Q310" s="51" t="str">
        <f>Q309&amp;"     "</f>
        <v xml:space="preserve">Inactiva     </v>
      </c>
      <c r="R310" s="51" t="s">
        <v>435</v>
      </c>
    </row>
    <row r="311" spans="1:18" ht="50.1" customHeight="1" x14ac:dyDescent="0.2">
      <c r="A311" s="47" t="s">
        <v>790</v>
      </c>
      <c r="B311" s="47" t="s">
        <v>794</v>
      </c>
      <c r="C311" s="48" t="s">
        <v>795</v>
      </c>
      <c r="D311" s="52" t="str">
        <f>"     "&amp;D309</f>
        <v xml:space="preserve">     Sonoff Interruptor Touch De Pared Wifi De 1 Apagador</v>
      </c>
      <c r="E311" s="47" t="s">
        <v>260</v>
      </c>
      <c r="F311" s="49">
        <v>0</v>
      </c>
      <c r="G311" s="51" t="str">
        <f>G309&amp;"     "</f>
        <v xml:space="preserve">Mercado Libre y Mercado Shops     </v>
      </c>
      <c r="H311" s="51">
        <f>H309</f>
        <v>22289.82</v>
      </c>
      <c r="I311" s="51">
        <f>I309</f>
        <v>22289.82</v>
      </c>
      <c r="J311" s="51" t="str">
        <f>J309</f>
        <v>Vincular</v>
      </c>
      <c r="K311" s="51" t="str">
        <f>K309&amp;"     "</f>
        <v xml:space="preserve">$     </v>
      </c>
      <c r="L311" s="51" t="str">
        <f>L309&amp;"     "</f>
        <v xml:space="preserve">Mercado Envíos gratis     </v>
      </c>
      <c r="M311" s="51" t="str">
        <f>M309&amp;"     "</f>
        <v xml:space="preserve">Mercado Envíos gratis     </v>
      </c>
      <c r="N311" s="51" t="str">
        <f>N309&amp;"     "</f>
        <v xml:space="preserve">Premium     </v>
      </c>
      <c r="O311" s="51" t="str">
        <f ca="1">O309</f>
        <v>19.5%</v>
      </c>
      <c r="P311" s="51" t="str">
        <f ca="1">P309</f>
        <v>13.9%</v>
      </c>
      <c r="Q311" s="51" t="str">
        <f>Q309&amp;"     "</f>
        <v xml:space="preserve">Inactiva     </v>
      </c>
      <c r="R311" s="51" t="s">
        <v>435</v>
      </c>
    </row>
    <row r="312" spans="1:18" ht="50.1" customHeight="1" x14ac:dyDescent="0.2">
      <c r="A312" s="47" t="s">
        <v>796</v>
      </c>
      <c r="B312" s="47"/>
      <c r="C312" s="47" t="s">
        <v>143</v>
      </c>
      <c r="D312" s="47" t="s">
        <v>797</v>
      </c>
      <c r="E312" s="47" t="s">
        <v>61</v>
      </c>
      <c r="F312" s="51" t="s">
        <v>451</v>
      </c>
      <c r="G312" s="50" t="s">
        <v>62</v>
      </c>
      <c r="H312" s="49">
        <v>330683.21999999997</v>
      </c>
      <c r="I312" s="49">
        <v>330683.21999999997</v>
      </c>
      <c r="J312" s="50" t="s">
        <v>63</v>
      </c>
      <c r="K312" s="50" t="s">
        <v>64</v>
      </c>
      <c r="L312" s="50" t="s">
        <v>65</v>
      </c>
      <c r="M312" s="50" t="s">
        <v>115</v>
      </c>
      <c r="N312" s="50" t="s">
        <v>66</v>
      </c>
      <c r="O312" s="51" t="str">
        <f ca="1">IF(INDIRECT("G312")="Mercado Shops","-",IF(INDIRECT("N312")="Clásica","12%",IF(INDIRECT("N312")="Premium","16.5%","-")))</f>
        <v>16.5%</v>
      </c>
      <c r="P312" s="51" t="str">
        <f ca="1">IF(INDIRECT("G312")="Mercado Libre","-",IF(INDIRECT("N312")="Clásica","4.63%",IF(INDIRECT("N312")="Premium","13.9%","-")))</f>
        <v>13.9%</v>
      </c>
      <c r="Q312" s="50" t="s">
        <v>67</v>
      </c>
      <c r="R312" s="51" t="s">
        <v>476</v>
      </c>
    </row>
    <row r="313" spans="1:18" ht="50.1" customHeight="1" x14ac:dyDescent="0.2">
      <c r="A313" s="47" t="s">
        <v>796</v>
      </c>
      <c r="B313" s="47" t="s">
        <v>798</v>
      </c>
      <c r="C313" s="48" t="s">
        <v>799</v>
      </c>
      <c r="D313" s="52" t="str">
        <f>"     "&amp;D312</f>
        <v xml:space="preserve">     Sensor De Reversa Electromagnetico + Cinta Aderible + Buzzer</v>
      </c>
      <c r="E313" s="47" t="s">
        <v>260</v>
      </c>
      <c r="F313" s="49">
        <v>3</v>
      </c>
      <c r="G313" s="51" t="str">
        <f>G312&amp;"     "</f>
        <v xml:space="preserve">Mercado Libre y Mercado Shops     </v>
      </c>
      <c r="H313" s="51">
        <f>H312</f>
        <v>330683.21999999997</v>
      </c>
      <c r="I313" s="51">
        <f>I312</f>
        <v>330683.21999999997</v>
      </c>
      <c r="J313" s="51" t="str">
        <f>J312</f>
        <v>Vincular</v>
      </c>
      <c r="K313" s="51" t="str">
        <f>K312&amp;"     "</f>
        <v xml:space="preserve">$     </v>
      </c>
      <c r="L313" s="51" t="str">
        <f>L312&amp;"     "</f>
        <v xml:space="preserve">Mercado Envíos gratis     </v>
      </c>
      <c r="M313" s="51" t="str">
        <f>M312&amp;"     "</f>
        <v xml:space="preserve">Mercado Envíos a cargo del comprador     </v>
      </c>
      <c r="N313" s="51" t="str">
        <f>N312&amp;"     "</f>
        <v xml:space="preserve">Premium     </v>
      </c>
      <c r="O313" s="51" t="str">
        <f ca="1">O312</f>
        <v>16.5%</v>
      </c>
      <c r="P313" s="51" t="str">
        <f ca="1">P312</f>
        <v>13.9%</v>
      </c>
      <c r="Q313" s="51" t="str">
        <f>Q312&amp;"     "</f>
        <v xml:space="preserve">Activa     </v>
      </c>
      <c r="R313" s="51" t="s">
        <v>476</v>
      </c>
    </row>
    <row r="314" spans="1:18" ht="50.1" customHeight="1" x14ac:dyDescent="0.2">
      <c r="A314" s="47" t="s">
        <v>800</v>
      </c>
      <c r="B314" s="47"/>
      <c r="C314" s="48" t="s">
        <v>801</v>
      </c>
      <c r="D314" s="47" t="s">
        <v>802</v>
      </c>
      <c r="E314" s="47" t="s">
        <v>61</v>
      </c>
      <c r="F314" s="49">
        <v>0</v>
      </c>
      <c r="G314" s="50" t="s">
        <v>62</v>
      </c>
      <c r="H314" s="49">
        <v>26819.03</v>
      </c>
      <c r="I314" s="49">
        <v>26819.03</v>
      </c>
      <c r="J314" s="50" t="s">
        <v>63</v>
      </c>
      <c r="K314" s="50" t="s">
        <v>64</v>
      </c>
      <c r="L314" s="50" t="s">
        <v>65</v>
      </c>
      <c r="M314" s="50" t="s">
        <v>65</v>
      </c>
      <c r="N314" s="50" t="s">
        <v>66</v>
      </c>
      <c r="O314" s="51" t="str">
        <f ca="1">IF(INDIRECT("G314")="Mercado Shops","-",IF(INDIRECT("N314")="Clásica","10%",IF(INDIRECT("N314")="Premium","14.5%","-")))</f>
        <v>14.5%</v>
      </c>
      <c r="P314" s="51" t="str">
        <f ca="1">IF(INDIRECT("G314")="Mercado Libre","-",IF(INDIRECT("N314")="Clásica","4.63%",IF(INDIRECT("N314")="Premium","13.9%","-")))</f>
        <v>13.9%</v>
      </c>
      <c r="Q314" s="50" t="s">
        <v>78</v>
      </c>
      <c r="R314" s="51" t="s">
        <v>74</v>
      </c>
    </row>
    <row r="315" spans="1:18" ht="50.1" customHeight="1" x14ac:dyDescent="0.2">
      <c r="A315" s="47" t="s">
        <v>803</v>
      </c>
      <c r="B315" s="47"/>
      <c r="C315" s="48" t="s">
        <v>804</v>
      </c>
      <c r="D315" s="47" t="s">
        <v>805</v>
      </c>
      <c r="E315" s="47" t="s">
        <v>61</v>
      </c>
      <c r="F315" s="49">
        <v>10</v>
      </c>
      <c r="G315" s="50" t="s">
        <v>62</v>
      </c>
      <c r="H315" s="49">
        <v>406102.2</v>
      </c>
      <c r="I315" s="49">
        <v>406102.2</v>
      </c>
      <c r="J315" s="50" t="s">
        <v>63</v>
      </c>
      <c r="K315" s="50" t="s">
        <v>64</v>
      </c>
      <c r="L315" s="50" t="s">
        <v>65</v>
      </c>
      <c r="M315" s="50" t="s">
        <v>65</v>
      </c>
      <c r="N315" s="50" t="s">
        <v>66</v>
      </c>
      <c r="O315" s="51" t="str">
        <f ca="1">IF(INDIRECT("G315")="Mercado Shops","-",IF(INDIRECT("N315")="Clásica","10%",IF(INDIRECT("N315")="Premium","14.5%","-")))</f>
        <v>14.5%</v>
      </c>
      <c r="P315" s="51" t="str">
        <f ca="1">IF(INDIRECT("G315")="Mercado Libre","-",IF(INDIRECT("N315")="Clásica","4.63%",IF(INDIRECT("N315")="Premium","13.9%","-")))</f>
        <v>13.9%</v>
      </c>
      <c r="Q315" s="50" t="s">
        <v>67</v>
      </c>
      <c r="R315" s="51" t="s">
        <v>74</v>
      </c>
    </row>
    <row r="316" spans="1:18" ht="50.1" customHeight="1" x14ac:dyDescent="0.2">
      <c r="A316" s="47" t="s">
        <v>806</v>
      </c>
      <c r="B316" s="47"/>
      <c r="C316" s="48" t="s">
        <v>402</v>
      </c>
      <c r="D316" s="47" t="s">
        <v>807</v>
      </c>
      <c r="E316" s="47" t="s">
        <v>61</v>
      </c>
      <c r="F316" s="49">
        <v>0</v>
      </c>
      <c r="G316" s="50" t="s">
        <v>62</v>
      </c>
      <c r="H316" s="49">
        <v>15165.22</v>
      </c>
      <c r="I316" s="49">
        <v>15165.22</v>
      </c>
      <c r="J316" s="50" t="s">
        <v>63</v>
      </c>
      <c r="K316" s="50" t="s">
        <v>64</v>
      </c>
      <c r="L316" s="50" t="s">
        <v>65</v>
      </c>
      <c r="M316" s="50" t="s">
        <v>115</v>
      </c>
      <c r="N316" s="50" t="s">
        <v>66</v>
      </c>
      <c r="O316" s="51" t="str">
        <f ca="1">IF(INDIRECT("G316")="Mercado Shops","-",IF(INDIRECT("N316")="Clásica","10%",IF(INDIRECT("N316")="Premium","14.5%","-")))</f>
        <v>14.5%</v>
      </c>
      <c r="P316" s="51" t="str">
        <f ca="1">IF(INDIRECT("G316")="Mercado Libre","-",IF(INDIRECT("N316")="Clásica","4.63%",IF(INDIRECT("N316")="Premium","13.9%","-")))</f>
        <v>13.9%</v>
      </c>
      <c r="Q316" s="50" t="s">
        <v>78</v>
      </c>
      <c r="R316" s="51" t="s">
        <v>74</v>
      </c>
    </row>
    <row r="317" spans="1:18" ht="50.1" customHeight="1" x14ac:dyDescent="0.2">
      <c r="A317" s="47" t="s">
        <v>808</v>
      </c>
      <c r="B317" s="47"/>
      <c r="C317" s="48" t="s">
        <v>59</v>
      </c>
      <c r="D317" s="47" t="s">
        <v>809</v>
      </c>
      <c r="E317" s="47" t="s">
        <v>61</v>
      </c>
      <c r="F317" s="49">
        <v>7</v>
      </c>
      <c r="G317" s="50" t="s">
        <v>62</v>
      </c>
      <c r="H317" s="49">
        <v>178115</v>
      </c>
      <c r="I317" s="49">
        <v>178115</v>
      </c>
      <c r="J317" s="50" t="s">
        <v>63</v>
      </c>
      <c r="K317" s="50" t="s">
        <v>64</v>
      </c>
      <c r="L317" s="50" t="s">
        <v>65</v>
      </c>
      <c r="M317" s="50" t="s">
        <v>65</v>
      </c>
      <c r="N317" s="50" t="s">
        <v>66</v>
      </c>
      <c r="O317" s="51" t="str">
        <f ca="1">IF(INDIRECT("G317")="Mercado Shops","-",IF(INDIRECT("N317")="Clásica","12%",IF(INDIRECT("N317")="Premium","16.5%","-")))</f>
        <v>16.5%</v>
      </c>
      <c r="P317" s="51" t="str">
        <f ca="1">IF(INDIRECT("G317")="Mercado Libre","-",IF(INDIRECT("N317")="Clásica","4.63%",IF(INDIRECT("N317")="Premium","13.9%","-")))</f>
        <v>13.9%</v>
      </c>
      <c r="Q317" s="50" t="s">
        <v>67</v>
      </c>
      <c r="R317" s="51" t="s">
        <v>68</v>
      </c>
    </row>
    <row r="318" spans="1:18" ht="50.1" customHeight="1" x14ac:dyDescent="0.2">
      <c r="A318" s="47" t="s">
        <v>810</v>
      </c>
      <c r="B318" s="47"/>
      <c r="C318" s="48" t="s">
        <v>83</v>
      </c>
      <c r="D318" s="47" t="s">
        <v>811</v>
      </c>
      <c r="E318" s="47" t="s">
        <v>61</v>
      </c>
      <c r="F318" s="49">
        <v>7</v>
      </c>
      <c r="G318" s="50" t="s">
        <v>62</v>
      </c>
      <c r="H318" s="49">
        <v>215936448</v>
      </c>
      <c r="I318" s="49">
        <v>215936448</v>
      </c>
      <c r="J318" s="50" t="s">
        <v>63</v>
      </c>
      <c r="K318" s="50" t="s">
        <v>64</v>
      </c>
      <c r="L318" s="50" t="s">
        <v>65</v>
      </c>
      <c r="M318" s="50" t="s">
        <v>65</v>
      </c>
      <c r="N318" s="50" t="s">
        <v>66</v>
      </c>
      <c r="O318" s="51" t="str">
        <f ca="1">IF(INDIRECT("G318")="Mercado Shops","-",IF(INDIRECT("N318")="Clásica","10%",IF(INDIRECT("N318")="Premium","14.5%","-")))</f>
        <v>14.5%</v>
      </c>
      <c r="P318" s="51" t="str">
        <f ca="1">IF(INDIRECT("G318")="Mercado Libre","-",IF(INDIRECT("N318")="Clásica","4.63%",IF(INDIRECT("N318")="Premium","13.9%","-")))</f>
        <v>13.9%</v>
      </c>
      <c r="Q318" s="50" t="s">
        <v>67</v>
      </c>
      <c r="R318" s="51" t="s">
        <v>74</v>
      </c>
    </row>
    <row r="319" spans="1:18" ht="50.1" customHeight="1" x14ac:dyDescent="0.2">
      <c r="A319" s="47" t="s">
        <v>812</v>
      </c>
      <c r="B319" s="47"/>
      <c r="C319" s="48" t="s">
        <v>196</v>
      </c>
      <c r="D319" s="47" t="s">
        <v>813</v>
      </c>
      <c r="E319" s="47" t="s">
        <v>61</v>
      </c>
      <c r="F319" s="49">
        <v>1</v>
      </c>
      <c r="G319" s="50" t="s">
        <v>62</v>
      </c>
      <c r="H319" s="49">
        <v>252923.3</v>
      </c>
      <c r="I319" s="49">
        <v>252923.3</v>
      </c>
      <c r="J319" s="50" t="s">
        <v>63</v>
      </c>
      <c r="K319" s="50" t="s">
        <v>64</v>
      </c>
      <c r="L319" s="50" t="s">
        <v>65</v>
      </c>
      <c r="M319" s="50" t="s">
        <v>65</v>
      </c>
      <c r="N319" s="50" t="s">
        <v>66</v>
      </c>
      <c r="O319" s="51" t="str">
        <f ca="1">IF(INDIRECT("G319")="Mercado Shops","-",IF(INDIRECT("N319")="Clásica","10%",IF(INDIRECT("N319")="Premium","14.5%","-")))</f>
        <v>14.5%</v>
      </c>
      <c r="P319" s="51" t="str">
        <f ca="1">IF(INDIRECT("G319")="Mercado Libre","-",IF(INDIRECT("N319")="Clásica","4.63%",IF(INDIRECT("N319")="Premium","13.9%","-")))</f>
        <v>13.9%</v>
      </c>
      <c r="Q319" s="50" t="s">
        <v>78</v>
      </c>
      <c r="R319" s="51" t="s">
        <v>198</v>
      </c>
    </row>
    <row r="320" spans="1:18" ht="50.1" customHeight="1" x14ac:dyDescent="0.2">
      <c r="A320" s="47" t="s">
        <v>814</v>
      </c>
      <c r="B320" s="47"/>
      <c r="C320" s="47" t="s">
        <v>143</v>
      </c>
      <c r="D320" s="47" t="s">
        <v>815</v>
      </c>
      <c r="E320" s="47" t="s">
        <v>61</v>
      </c>
      <c r="F320" s="51" t="s">
        <v>816</v>
      </c>
      <c r="G320" s="50" t="s">
        <v>32</v>
      </c>
      <c r="H320" s="49">
        <v>88958.77</v>
      </c>
      <c r="I320" s="49">
        <v>88958.77</v>
      </c>
      <c r="J320" s="50" t="s">
        <v>63</v>
      </c>
      <c r="K320" s="50" t="s">
        <v>64</v>
      </c>
      <c r="L320" s="50" t="s">
        <v>65</v>
      </c>
      <c r="M320" s="50" t="s">
        <v>65</v>
      </c>
      <c r="N320" s="50" t="s">
        <v>66</v>
      </c>
      <c r="O320" s="51" t="str">
        <f ca="1">IF(INDIRECT("G320")="Mercado Shops","-",IF(INDIRECT("N320")="Clásica","10%",IF(INDIRECT("N320")="Premium","14.5%","-")))</f>
        <v>14.5%</v>
      </c>
      <c r="P320" s="51" t="str">
        <f ca="1">IF(INDIRECT("G320")="Mercado Libre","-",IF(INDIRECT("N320")="Clásica","4.63%",IF(INDIRECT("N320")="Premium","13.9%","-")))</f>
        <v>-</v>
      </c>
      <c r="Q320" s="50" t="s">
        <v>67</v>
      </c>
      <c r="R320" s="51" t="s">
        <v>74</v>
      </c>
    </row>
    <row r="321" spans="1:18" ht="50.1" customHeight="1" x14ac:dyDescent="0.2">
      <c r="A321" s="47" t="s">
        <v>814</v>
      </c>
      <c r="B321" s="47" t="s">
        <v>817</v>
      </c>
      <c r="C321" s="48" t="s">
        <v>818</v>
      </c>
      <c r="D321" s="52" t="str">
        <f>"     "&amp;D320</f>
        <v xml:space="preserve">     Pantalla Camara Interior Frontal Reversa Dvr Personalizadas</v>
      </c>
      <c r="E321" s="47" t="s">
        <v>819</v>
      </c>
      <c r="F321" s="49">
        <v>4</v>
      </c>
      <c r="G321" s="51" t="str">
        <f>G320&amp;"     "</f>
        <v xml:space="preserve">Mercado Libre     </v>
      </c>
      <c r="H321" s="51">
        <f>H320</f>
        <v>88958.77</v>
      </c>
      <c r="I321" s="51">
        <f>I320</f>
        <v>88958.77</v>
      </c>
      <c r="J321" s="51" t="str">
        <f>J320</f>
        <v>Vincular</v>
      </c>
      <c r="K321" s="51" t="str">
        <f>K320&amp;"     "</f>
        <v xml:space="preserve">$     </v>
      </c>
      <c r="L321" s="51" t="str">
        <f>L320&amp;"     "</f>
        <v xml:space="preserve">Mercado Envíos gratis     </v>
      </c>
      <c r="M321" s="51" t="str">
        <f>M320&amp;"     "</f>
        <v xml:space="preserve">Mercado Envíos gratis     </v>
      </c>
      <c r="N321" s="51" t="str">
        <f>N320&amp;"     "</f>
        <v xml:space="preserve">Premium     </v>
      </c>
      <c r="O321" s="51" t="str">
        <f ca="1">O320</f>
        <v>14.5%</v>
      </c>
      <c r="P321" s="51" t="str">
        <f ca="1">P320</f>
        <v>-</v>
      </c>
      <c r="Q321" s="51" t="str">
        <f>Q320&amp;"     "</f>
        <v xml:space="preserve">Activa     </v>
      </c>
      <c r="R321" s="51" t="s">
        <v>74</v>
      </c>
    </row>
    <row r="322" spans="1:18" ht="50.1" customHeight="1" x14ac:dyDescent="0.2">
      <c r="A322" s="47" t="s">
        <v>814</v>
      </c>
      <c r="B322" s="47" t="s">
        <v>820</v>
      </c>
      <c r="C322" s="48" t="s">
        <v>818</v>
      </c>
      <c r="D322" s="52" t="str">
        <f>"     "&amp;D320</f>
        <v xml:space="preserve">     Pantalla Camara Interior Frontal Reversa Dvr Personalizadas</v>
      </c>
      <c r="E322" s="47" t="s">
        <v>821</v>
      </c>
      <c r="F322" s="49">
        <v>0</v>
      </c>
      <c r="G322" s="51" t="str">
        <f>G320&amp;"     "</f>
        <v xml:space="preserve">Mercado Libre     </v>
      </c>
      <c r="H322" s="51">
        <f>H320</f>
        <v>88958.77</v>
      </c>
      <c r="I322" s="51">
        <f>I320</f>
        <v>88958.77</v>
      </c>
      <c r="J322" s="51" t="str">
        <f>J320</f>
        <v>Vincular</v>
      </c>
      <c r="K322" s="51" t="str">
        <f>K320&amp;"     "</f>
        <v xml:space="preserve">$     </v>
      </c>
      <c r="L322" s="51" t="str">
        <f>L320&amp;"     "</f>
        <v xml:space="preserve">Mercado Envíos gratis     </v>
      </c>
      <c r="M322" s="51" t="str">
        <f>M320&amp;"     "</f>
        <v xml:space="preserve">Mercado Envíos gratis     </v>
      </c>
      <c r="N322" s="51" t="str">
        <f>N320&amp;"     "</f>
        <v xml:space="preserve">Premium     </v>
      </c>
      <c r="O322" s="51" t="str">
        <f ca="1">O320</f>
        <v>14.5%</v>
      </c>
      <c r="P322" s="51" t="str">
        <f ca="1">P320</f>
        <v>-</v>
      </c>
      <c r="Q322" s="51" t="str">
        <f>Q320&amp;"     "</f>
        <v xml:space="preserve">Activa     </v>
      </c>
      <c r="R322" s="51" t="s">
        <v>74</v>
      </c>
    </row>
    <row r="323" spans="1:18" ht="50.1" customHeight="1" x14ac:dyDescent="0.2">
      <c r="A323" s="47" t="s">
        <v>814</v>
      </c>
      <c r="B323" s="47" t="s">
        <v>822</v>
      </c>
      <c r="C323" s="48" t="s">
        <v>818</v>
      </c>
      <c r="D323" s="52" t="str">
        <f>"     "&amp;D320</f>
        <v xml:space="preserve">     Pantalla Camara Interior Frontal Reversa Dvr Personalizadas</v>
      </c>
      <c r="E323" s="47" t="s">
        <v>823</v>
      </c>
      <c r="F323" s="49">
        <v>0</v>
      </c>
      <c r="G323" s="51" t="str">
        <f>G320&amp;"     "</f>
        <v xml:space="preserve">Mercado Libre     </v>
      </c>
      <c r="H323" s="51">
        <f>H320</f>
        <v>88958.77</v>
      </c>
      <c r="I323" s="51">
        <f>I320</f>
        <v>88958.77</v>
      </c>
      <c r="J323" s="51" t="str">
        <f>J320</f>
        <v>Vincular</v>
      </c>
      <c r="K323" s="51" t="str">
        <f>K320&amp;"     "</f>
        <v xml:space="preserve">$     </v>
      </c>
      <c r="L323" s="51" t="str">
        <f>L320&amp;"     "</f>
        <v xml:space="preserve">Mercado Envíos gratis     </v>
      </c>
      <c r="M323" s="51" t="str">
        <f>M320&amp;"     "</f>
        <v xml:space="preserve">Mercado Envíos gratis     </v>
      </c>
      <c r="N323" s="51" t="str">
        <f>N320&amp;"     "</f>
        <v xml:space="preserve">Premium     </v>
      </c>
      <c r="O323" s="51" t="str">
        <f ca="1">O320</f>
        <v>14.5%</v>
      </c>
      <c r="P323" s="51" t="str">
        <f ca="1">P320</f>
        <v>-</v>
      </c>
      <c r="Q323" s="51" t="str">
        <f>Q320&amp;"     "</f>
        <v xml:space="preserve">Activa     </v>
      </c>
      <c r="R323" s="51" t="s">
        <v>74</v>
      </c>
    </row>
    <row r="324" spans="1:18" ht="50.1" customHeight="1" x14ac:dyDescent="0.2">
      <c r="A324" s="47" t="s">
        <v>814</v>
      </c>
      <c r="B324" s="47" t="s">
        <v>824</v>
      </c>
      <c r="C324" s="48" t="s">
        <v>818</v>
      </c>
      <c r="D324" s="52" t="str">
        <f>"     "&amp;D320</f>
        <v xml:space="preserve">     Pantalla Camara Interior Frontal Reversa Dvr Personalizadas</v>
      </c>
      <c r="E324" s="47" t="s">
        <v>825</v>
      </c>
      <c r="F324" s="49">
        <v>10</v>
      </c>
      <c r="G324" s="51" t="str">
        <f>G320&amp;"     "</f>
        <v xml:space="preserve">Mercado Libre     </v>
      </c>
      <c r="H324" s="51">
        <f>H320</f>
        <v>88958.77</v>
      </c>
      <c r="I324" s="51">
        <f>I320</f>
        <v>88958.77</v>
      </c>
      <c r="J324" s="51" t="str">
        <f>J320</f>
        <v>Vincular</v>
      </c>
      <c r="K324" s="51" t="str">
        <f>K320&amp;"     "</f>
        <v xml:space="preserve">$     </v>
      </c>
      <c r="L324" s="51" t="str">
        <f>L320&amp;"     "</f>
        <v xml:space="preserve">Mercado Envíos gratis     </v>
      </c>
      <c r="M324" s="51" t="str">
        <f>M320&amp;"     "</f>
        <v xml:space="preserve">Mercado Envíos gratis     </v>
      </c>
      <c r="N324" s="51" t="str">
        <f>N320&amp;"     "</f>
        <v xml:space="preserve">Premium     </v>
      </c>
      <c r="O324" s="51" t="str">
        <f ca="1">O320</f>
        <v>14.5%</v>
      </c>
      <c r="P324" s="51" t="str">
        <f ca="1">P320</f>
        <v>-</v>
      </c>
      <c r="Q324" s="51" t="str">
        <f>Q320&amp;"     "</f>
        <v xml:space="preserve">Activa     </v>
      </c>
      <c r="R324" s="51" t="s">
        <v>74</v>
      </c>
    </row>
    <row r="325" spans="1:18" ht="50.1" customHeight="1" x14ac:dyDescent="0.2">
      <c r="A325" s="47" t="s">
        <v>814</v>
      </c>
      <c r="B325" s="47" t="s">
        <v>826</v>
      </c>
      <c r="C325" s="48" t="s">
        <v>818</v>
      </c>
      <c r="D325" s="52" t="str">
        <f>"     "&amp;D320</f>
        <v xml:space="preserve">     Pantalla Camara Interior Frontal Reversa Dvr Personalizadas</v>
      </c>
      <c r="E325" s="47" t="s">
        <v>827</v>
      </c>
      <c r="F325" s="49">
        <v>10</v>
      </c>
      <c r="G325" s="51" t="str">
        <f>G320&amp;"     "</f>
        <v xml:space="preserve">Mercado Libre     </v>
      </c>
      <c r="H325" s="51">
        <f>H320</f>
        <v>88958.77</v>
      </c>
      <c r="I325" s="51">
        <f>I320</f>
        <v>88958.77</v>
      </c>
      <c r="J325" s="51" t="str">
        <f>J320</f>
        <v>Vincular</v>
      </c>
      <c r="K325" s="51" t="str">
        <f>K320&amp;"     "</f>
        <v xml:space="preserve">$     </v>
      </c>
      <c r="L325" s="51" t="str">
        <f>L320&amp;"     "</f>
        <v xml:space="preserve">Mercado Envíos gratis     </v>
      </c>
      <c r="M325" s="51" t="str">
        <f>M320&amp;"     "</f>
        <v xml:space="preserve">Mercado Envíos gratis     </v>
      </c>
      <c r="N325" s="51" t="str">
        <f>N320&amp;"     "</f>
        <v xml:space="preserve">Premium     </v>
      </c>
      <c r="O325" s="51" t="str">
        <f ca="1">O320</f>
        <v>14.5%</v>
      </c>
      <c r="P325" s="51" t="str">
        <f ca="1">P320</f>
        <v>-</v>
      </c>
      <c r="Q325" s="51" t="str">
        <f>Q320&amp;"     "</f>
        <v xml:space="preserve">Activa     </v>
      </c>
      <c r="R325" s="51" t="s">
        <v>74</v>
      </c>
    </row>
    <row r="326" spans="1:18" ht="50.1" customHeight="1" x14ac:dyDescent="0.2">
      <c r="A326" s="47" t="s">
        <v>814</v>
      </c>
      <c r="B326" s="47" t="s">
        <v>828</v>
      </c>
      <c r="C326" s="48" t="s">
        <v>818</v>
      </c>
      <c r="D326" s="52" t="str">
        <f>"     "&amp;D320</f>
        <v xml:space="preserve">     Pantalla Camara Interior Frontal Reversa Dvr Personalizadas</v>
      </c>
      <c r="E326" s="47" t="s">
        <v>829</v>
      </c>
      <c r="F326" s="49">
        <v>7</v>
      </c>
      <c r="G326" s="51" t="str">
        <f>G320&amp;"     "</f>
        <v xml:space="preserve">Mercado Libre     </v>
      </c>
      <c r="H326" s="51">
        <f>H320</f>
        <v>88958.77</v>
      </c>
      <c r="I326" s="51">
        <f>I320</f>
        <v>88958.77</v>
      </c>
      <c r="J326" s="51" t="str">
        <f>J320</f>
        <v>Vincular</v>
      </c>
      <c r="K326" s="51" t="str">
        <f>K320&amp;"     "</f>
        <v xml:space="preserve">$     </v>
      </c>
      <c r="L326" s="51" t="str">
        <f>L320&amp;"     "</f>
        <v xml:space="preserve">Mercado Envíos gratis     </v>
      </c>
      <c r="M326" s="51" t="str">
        <f>M320&amp;"     "</f>
        <v xml:space="preserve">Mercado Envíos gratis     </v>
      </c>
      <c r="N326" s="51" t="str">
        <f>N320&amp;"     "</f>
        <v xml:space="preserve">Premium     </v>
      </c>
      <c r="O326" s="51" t="str">
        <f ca="1">O320</f>
        <v>14.5%</v>
      </c>
      <c r="P326" s="51" t="str">
        <f ca="1">P320</f>
        <v>-</v>
      </c>
      <c r="Q326" s="51" t="str">
        <f>Q320&amp;"     "</f>
        <v xml:space="preserve">Activa     </v>
      </c>
      <c r="R326" s="51" t="s">
        <v>74</v>
      </c>
    </row>
    <row r="327" spans="1:18" ht="50.1" customHeight="1" x14ac:dyDescent="0.2">
      <c r="A327" s="47" t="s">
        <v>814</v>
      </c>
      <c r="B327" s="47" t="s">
        <v>830</v>
      </c>
      <c r="C327" s="48" t="s">
        <v>818</v>
      </c>
      <c r="D327" s="52" t="str">
        <f>"     "&amp;D320</f>
        <v xml:space="preserve">     Pantalla Camara Interior Frontal Reversa Dvr Personalizadas</v>
      </c>
      <c r="E327" s="47" t="s">
        <v>831</v>
      </c>
      <c r="F327" s="49">
        <v>10</v>
      </c>
      <c r="G327" s="51" t="str">
        <f>G320&amp;"     "</f>
        <v xml:space="preserve">Mercado Libre     </v>
      </c>
      <c r="H327" s="51">
        <f>H320</f>
        <v>88958.77</v>
      </c>
      <c r="I327" s="51">
        <f>I320</f>
        <v>88958.77</v>
      </c>
      <c r="J327" s="51" t="str">
        <f>J320</f>
        <v>Vincular</v>
      </c>
      <c r="K327" s="51" t="str">
        <f>K320&amp;"     "</f>
        <v xml:space="preserve">$     </v>
      </c>
      <c r="L327" s="51" t="str">
        <f>L320&amp;"     "</f>
        <v xml:space="preserve">Mercado Envíos gratis     </v>
      </c>
      <c r="M327" s="51" t="str">
        <f>M320&amp;"     "</f>
        <v xml:space="preserve">Mercado Envíos gratis     </v>
      </c>
      <c r="N327" s="51" t="str">
        <f>N320&amp;"     "</f>
        <v xml:space="preserve">Premium     </v>
      </c>
      <c r="O327" s="51" t="str">
        <f ca="1">O320</f>
        <v>14.5%</v>
      </c>
      <c r="P327" s="51" t="str">
        <f ca="1">P320</f>
        <v>-</v>
      </c>
      <c r="Q327" s="51" t="str">
        <f>Q320&amp;"     "</f>
        <v xml:space="preserve">Activa     </v>
      </c>
      <c r="R327" s="51" t="s">
        <v>74</v>
      </c>
    </row>
    <row r="328" spans="1:18" ht="50.1" customHeight="1" x14ac:dyDescent="0.2">
      <c r="A328" s="47" t="s">
        <v>814</v>
      </c>
      <c r="B328" s="47" t="s">
        <v>832</v>
      </c>
      <c r="C328" s="48" t="s">
        <v>818</v>
      </c>
      <c r="D328" s="52" t="str">
        <f>"     "&amp;D320</f>
        <v xml:space="preserve">     Pantalla Camara Interior Frontal Reversa Dvr Personalizadas</v>
      </c>
      <c r="E328" s="47" t="s">
        <v>833</v>
      </c>
      <c r="F328" s="49">
        <v>9</v>
      </c>
      <c r="G328" s="51" t="str">
        <f>G320&amp;"     "</f>
        <v xml:space="preserve">Mercado Libre     </v>
      </c>
      <c r="H328" s="51">
        <f>H320</f>
        <v>88958.77</v>
      </c>
      <c r="I328" s="51">
        <f>I320</f>
        <v>88958.77</v>
      </c>
      <c r="J328" s="51" t="str">
        <f>J320</f>
        <v>Vincular</v>
      </c>
      <c r="K328" s="51" t="str">
        <f>K320&amp;"     "</f>
        <v xml:space="preserve">$     </v>
      </c>
      <c r="L328" s="51" t="str">
        <f>L320&amp;"     "</f>
        <v xml:space="preserve">Mercado Envíos gratis     </v>
      </c>
      <c r="M328" s="51" t="str">
        <f>M320&amp;"     "</f>
        <v xml:space="preserve">Mercado Envíos gratis     </v>
      </c>
      <c r="N328" s="51" t="str">
        <f>N320&amp;"     "</f>
        <v xml:space="preserve">Premium     </v>
      </c>
      <c r="O328" s="51" t="str">
        <f ca="1">O320</f>
        <v>14.5%</v>
      </c>
      <c r="P328" s="51" t="str">
        <f ca="1">P320</f>
        <v>-</v>
      </c>
      <c r="Q328" s="51" t="str">
        <f>Q320&amp;"     "</f>
        <v xml:space="preserve">Activa     </v>
      </c>
      <c r="R328" s="51" t="s">
        <v>74</v>
      </c>
    </row>
    <row r="329" spans="1:18" ht="50.1" customHeight="1" x14ac:dyDescent="0.2">
      <c r="A329" s="47" t="s">
        <v>814</v>
      </c>
      <c r="B329" s="47" t="s">
        <v>834</v>
      </c>
      <c r="C329" s="48" t="s">
        <v>818</v>
      </c>
      <c r="D329" s="52" t="str">
        <f>"     "&amp;D320</f>
        <v xml:space="preserve">     Pantalla Camara Interior Frontal Reversa Dvr Personalizadas</v>
      </c>
      <c r="E329" s="47" t="s">
        <v>835</v>
      </c>
      <c r="F329" s="49">
        <v>10</v>
      </c>
      <c r="G329" s="51" t="str">
        <f>G320&amp;"     "</f>
        <v xml:space="preserve">Mercado Libre     </v>
      </c>
      <c r="H329" s="51">
        <f>H320</f>
        <v>88958.77</v>
      </c>
      <c r="I329" s="51">
        <f>I320</f>
        <v>88958.77</v>
      </c>
      <c r="J329" s="51" t="str">
        <f>J320</f>
        <v>Vincular</v>
      </c>
      <c r="K329" s="51" t="str">
        <f>K320&amp;"     "</f>
        <v xml:space="preserve">$     </v>
      </c>
      <c r="L329" s="51" t="str">
        <f>L320&amp;"     "</f>
        <v xml:space="preserve">Mercado Envíos gratis     </v>
      </c>
      <c r="M329" s="51" t="str">
        <f>M320&amp;"     "</f>
        <v xml:space="preserve">Mercado Envíos gratis     </v>
      </c>
      <c r="N329" s="51" t="str">
        <f>N320&amp;"     "</f>
        <v xml:space="preserve">Premium     </v>
      </c>
      <c r="O329" s="51" t="str">
        <f ca="1">O320</f>
        <v>14.5%</v>
      </c>
      <c r="P329" s="51" t="str">
        <f ca="1">P320</f>
        <v>-</v>
      </c>
      <c r="Q329" s="51" t="str">
        <f>Q320&amp;"     "</f>
        <v xml:space="preserve">Activa     </v>
      </c>
      <c r="R329" s="51" t="s">
        <v>74</v>
      </c>
    </row>
    <row r="330" spans="1:18" ht="50.1" customHeight="1" x14ac:dyDescent="0.2">
      <c r="A330" s="47" t="s">
        <v>814</v>
      </c>
      <c r="B330" s="47" t="s">
        <v>836</v>
      </c>
      <c r="C330" s="48" t="s">
        <v>818</v>
      </c>
      <c r="D330" s="52" t="str">
        <f>"     "&amp;D320</f>
        <v xml:space="preserve">     Pantalla Camara Interior Frontal Reversa Dvr Personalizadas</v>
      </c>
      <c r="E330" s="47" t="s">
        <v>837</v>
      </c>
      <c r="F330" s="49">
        <v>0</v>
      </c>
      <c r="G330" s="51" t="str">
        <f>G320&amp;"     "</f>
        <v xml:space="preserve">Mercado Libre     </v>
      </c>
      <c r="H330" s="51">
        <f>H320</f>
        <v>88958.77</v>
      </c>
      <c r="I330" s="51">
        <f>I320</f>
        <v>88958.77</v>
      </c>
      <c r="J330" s="51" t="str">
        <f>J320</f>
        <v>Vincular</v>
      </c>
      <c r="K330" s="51" t="str">
        <f>K320&amp;"     "</f>
        <v xml:space="preserve">$     </v>
      </c>
      <c r="L330" s="51" t="str">
        <f>L320&amp;"     "</f>
        <v xml:space="preserve">Mercado Envíos gratis     </v>
      </c>
      <c r="M330" s="51" t="str">
        <f>M320&amp;"     "</f>
        <v xml:space="preserve">Mercado Envíos gratis     </v>
      </c>
      <c r="N330" s="51" t="str">
        <f>N320&amp;"     "</f>
        <v xml:space="preserve">Premium     </v>
      </c>
      <c r="O330" s="51" t="str">
        <f ca="1">O320</f>
        <v>14.5%</v>
      </c>
      <c r="P330" s="51" t="str">
        <f ca="1">P320</f>
        <v>-</v>
      </c>
      <c r="Q330" s="51" t="str">
        <f>Q320&amp;"     "</f>
        <v xml:space="preserve">Activa     </v>
      </c>
      <c r="R330" s="51" t="s">
        <v>74</v>
      </c>
    </row>
    <row r="331" spans="1:18" ht="50.1" customHeight="1" x14ac:dyDescent="0.2">
      <c r="A331" s="47" t="s">
        <v>814</v>
      </c>
      <c r="B331" s="47" t="s">
        <v>838</v>
      </c>
      <c r="C331" s="48" t="s">
        <v>818</v>
      </c>
      <c r="D331" s="52" t="str">
        <f>"     "&amp;D320</f>
        <v xml:space="preserve">     Pantalla Camara Interior Frontal Reversa Dvr Personalizadas</v>
      </c>
      <c r="E331" s="47" t="s">
        <v>839</v>
      </c>
      <c r="F331" s="49">
        <v>10</v>
      </c>
      <c r="G331" s="51" t="str">
        <f>G320&amp;"     "</f>
        <v xml:space="preserve">Mercado Libre     </v>
      </c>
      <c r="H331" s="51">
        <f>H320</f>
        <v>88958.77</v>
      </c>
      <c r="I331" s="51">
        <f>I320</f>
        <v>88958.77</v>
      </c>
      <c r="J331" s="51" t="str">
        <f>J320</f>
        <v>Vincular</v>
      </c>
      <c r="K331" s="51" t="str">
        <f>K320&amp;"     "</f>
        <v xml:space="preserve">$     </v>
      </c>
      <c r="L331" s="51" t="str">
        <f>L320&amp;"     "</f>
        <v xml:space="preserve">Mercado Envíos gratis     </v>
      </c>
      <c r="M331" s="51" t="str">
        <f>M320&amp;"     "</f>
        <v xml:space="preserve">Mercado Envíos gratis     </v>
      </c>
      <c r="N331" s="51" t="str">
        <f>N320&amp;"     "</f>
        <v xml:space="preserve">Premium     </v>
      </c>
      <c r="O331" s="51" t="str">
        <f ca="1">O320</f>
        <v>14.5%</v>
      </c>
      <c r="P331" s="51" t="str">
        <f ca="1">P320</f>
        <v>-</v>
      </c>
      <c r="Q331" s="51" t="str">
        <f>Q320&amp;"     "</f>
        <v xml:space="preserve">Activa     </v>
      </c>
      <c r="R331" s="51" t="s">
        <v>74</v>
      </c>
    </row>
    <row r="332" spans="1:18" ht="50.1" customHeight="1" x14ac:dyDescent="0.2">
      <c r="A332" s="47" t="s">
        <v>814</v>
      </c>
      <c r="B332" s="47" t="s">
        <v>840</v>
      </c>
      <c r="C332" s="48" t="s">
        <v>818</v>
      </c>
      <c r="D332" s="52" t="str">
        <f>"     "&amp;D320</f>
        <v xml:space="preserve">     Pantalla Camara Interior Frontal Reversa Dvr Personalizadas</v>
      </c>
      <c r="E332" s="47" t="s">
        <v>841</v>
      </c>
      <c r="F332" s="49">
        <v>8</v>
      </c>
      <c r="G332" s="51" t="str">
        <f>G320&amp;"     "</f>
        <v xml:space="preserve">Mercado Libre     </v>
      </c>
      <c r="H332" s="51">
        <f>H320</f>
        <v>88958.77</v>
      </c>
      <c r="I332" s="51">
        <f>I320</f>
        <v>88958.77</v>
      </c>
      <c r="J332" s="51" t="str">
        <f>J320</f>
        <v>Vincular</v>
      </c>
      <c r="K332" s="51" t="str">
        <f>K320&amp;"     "</f>
        <v xml:space="preserve">$     </v>
      </c>
      <c r="L332" s="51" t="str">
        <f>L320&amp;"     "</f>
        <v xml:space="preserve">Mercado Envíos gratis     </v>
      </c>
      <c r="M332" s="51" t="str">
        <f>M320&amp;"     "</f>
        <v xml:space="preserve">Mercado Envíos gratis     </v>
      </c>
      <c r="N332" s="51" t="str">
        <f>N320&amp;"     "</f>
        <v xml:space="preserve">Premium     </v>
      </c>
      <c r="O332" s="51" t="str">
        <f ca="1">O320</f>
        <v>14.5%</v>
      </c>
      <c r="P332" s="51" t="str">
        <f ca="1">P320</f>
        <v>-</v>
      </c>
      <c r="Q332" s="51" t="str">
        <f>Q320&amp;"     "</f>
        <v xml:space="preserve">Activa     </v>
      </c>
      <c r="R332" s="51" t="s">
        <v>74</v>
      </c>
    </row>
    <row r="333" spans="1:18" ht="50.1" customHeight="1" x14ac:dyDescent="0.2">
      <c r="A333" s="47" t="s">
        <v>814</v>
      </c>
      <c r="B333" s="47" t="s">
        <v>842</v>
      </c>
      <c r="C333" s="48" t="s">
        <v>818</v>
      </c>
      <c r="D333" s="52" t="str">
        <f>"     "&amp;D320</f>
        <v xml:space="preserve">     Pantalla Camara Interior Frontal Reversa Dvr Personalizadas</v>
      </c>
      <c r="E333" s="47" t="s">
        <v>843</v>
      </c>
      <c r="F333" s="49">
        <v>10</v>
      </c>
      <c r="G333" s="51" t="str">
        <f>G320&amp;"     "</f>
        <v xml:space="preserve">Mercado Libre     </v>
      </c>
      <c r="H333" s="51">
        <f>H320</f>
        <v>88958.77</v>
      </c>
      <c r="I333" s="51">
        <f>I320</f>
        <v>88958.77</v>
      </c>
      <c r="J333" s="51" t="str">
        <f>J320</f>
        <v>Vincular</v>
      </c>
      <c r="K333" s="51" t="str">
        <f>K320&amp;"     "</f>
        <v xml:space="preserve">$     </v>
      </c>
      <c r="L333" s="51" t="str">
        <f>L320&amp;"     "</f>
        <v xml:space="preserve">Mercado Envíos gratis     </v>
      </c>
      <c r="M333" s="51" t="str">
        <f>M320&amp;"     "</f>
        <v xml:space="preserve">Mercado Envíos gratis     </v>
      </c>
      <c r="N333" s="51" t="str">
        <f>N320&amp;"     "</f>
        <v xml:space="preserve">Premium     </v>
      </c>
      <c r="O333" s="51" t="str">
        <f ca="1">O320</f>
        <v>14.5%</v>
      </c>
      <c r="P333" s="51" t="str">
        <f ca="1">P320</f>
        <v>-</v>
      </c>
      <c r="Q333" s="51" t="str">
        <f>Q320&amp;"     "</f>
        <v xml:space="preserve">Activa     </v>
      </c>
      <c r="R333" s="51" t="s">
        <v>74</v>
      </c>
    </row>
    <row r="334" spans="1:18" ht="50.1" customHeight="1" x14ac:dyDescent="0.2">
      <c r="A334" s="47" t="s">
        <v>814</v>
      </c>
      <c r="B334" s="47" t="s">
        <v>844</v>
      </c>
      <c r="C334" s="48" t="s">
        <v>818</v>
      </c>
      <c r="D334" s="52" t="str">
        <f>"     "&amp;D320</f>
        <v xml:space="preserve">     Pantalla Camara Interior Frontal Reversa Dvr Personalizadas</v>
      </c>
      <c r="E334" s="47" t="s">
        <v>845</v>
      </c>
      <c r="F334" s="49">
        <v>10</v>
      </c>
      <c r="G334" s="51" t="str">
        <f>G320&amp;"     "</f>
        <v xml:space="preserve">Mercado Libre     </v>
      </c>
      <c r="H334" s="51">
        <f>H320</f>
        <v>88958.77</v>
      </c>
      <c r="I334" s="51">
        <f>I320</f>
        <v>88958.77</v>
      </c>
      <c r="J334" s="51" t="str">
        <f>J320</f>
        <v>Vincular</v>
      </c>
      <c r="K334" s="51" t="str">
        <f>K320&amp;"     "</f>
        <v xml:space="preserve">$     </v>
      </c>
      <c r="L334" s="51" t="str">
        <f>L320&amp;"     "</f>
        <v xml:space="preserve">Mercado Envíos gratis     </v>
      </c>
      <c r="M334" s="51" t="str">
        <f>M320&amp;"     "</f>
        <v xml:space="preserve">Mercado Envíos gratis     </v>
      </c>
      <c r="N334" s="51" t="str">
        <f>N320&amp;"     "</f>
        <v xml:space="preserve">Premium     </v>
      </c>
      <c r="O334" s="51" t="str">
        <f ca="1">O320</f>
        <v>14.5%</v>
      </c>
      <c r="P334" s="51" t="str">
        <f ca="1">P320</f>
        <v>-</v>
      </c>
      <c r="Q334" s="51" t="str">
        <f>Q320&amp;"     "</f>
        <v xml:space="preserve">Activa     </v>
      </c>
      <c r="R334" s="51" t="s">
        <v>74</v>
      </c>
    </row>
    <row r="335" spans="1:18" ht="50.1" customHeight="1" x14ac:dyDescent="0.2">
      <c r="A335" s="47" t="s">
        <v>814</v>
      </c>
      <c r="B335" s="47" t="s">
        <v>846</v>
      </c>
      <c r="C335" s="48" t="s">
        <v>818</v>
      </c>
      <c r="D335" s="52" t="str">
        <f>"     "&amp;D320</f>
        <v xml:space="preserve">     Pantalla Camara Interior Frontal Reversa Dvr Personalizadas</v>
      </c>
      <c r="E335" s="47" t="s">
        <v>847</v>
      </c>
      <c r="F335" s="49">
        <v>10</v>
      </c>
      <c r="G335" s="51" t="str">
        <f>G320&amp;"     "</f>
        <v xml:space="preserve">Mercado Libre     </v>
      </c>
      <c r="H335" s="51">
        <f>H320</f>
        <v>88958.77</v>
      </c>
      <c r="I335" s="51">
        <f>I320</f>
        <v>88958.77</v>
      </c>
      <c r="J335" s="51" t="str">
        <f>J320</f>
        <v>Vincular</v>
      </c>
      <c r="K335" s="51" t="str">
        <f>K320&amp;"     "</f>
        <v xml:space="preserve">$     </v>
      </c>
      <c r="L335" s="51" t="str">
        <f>L320&amp;"     "</f>
        <v xml:space="preserve">Mercado Envíos gratis     </v>
      </c>
      <c r="M335" s="51" t="str">
        <f>M320&amp;"     "</f>
        <v xml:space="preserve">Mercado Envíos gratis     </v>
      </c>
      <c r="N335" s="51" t="str">
        <f>N320&amp;"     "</f>
        <v xml:space="preserve">Premium     </v>
      </c>
      <c r="O335" s="51" t="str">
        <f ca="1">O320</f>
        <v>14.5%</v>
      </c>
      <c r="P335" s="51" t="str">
        <f ca="1">P320</f>
        <v>-</v>
      </c>
      <c r="Q335" s="51" t="str">
        <f>Q320&amp;"     "</f>
        <v xml:space="preserve">Activa     </v>
      </c>
      <c r="R335" s="51" t="s">
        <v>74</v>
      </c>
    </row>
    <row r="336" spans="1:18" ht="50.1" customHeight="1" x14ac:dyDescent="0.2">
      <c r="A336" s="47" t="s">
        <v>814</v>
      </c>
      <c r="B336" s="47" t="s">
        <v>848</v>
      </c>
      <c r="C336" s="48" t="s">
        <v>818</v>
      </c>
      <c r="D336" s="52" t="str">
        <f>"     "&amp;D320</f>
        <v xml:space="preserve">     Pantalla Camara Interior Frontal Reversa Dvr Personalizadas</v>
      </c>
      <c r="E336" s="47" t="s">
        <v>849</v>
      </c>
      <c r="F336" s="49">
        <v>0</v>
      </c>
      <c r="G336" s="51" t="str">
        <f>G320&amp;"     "</f>
        <v xml:space="preserve">Mercado Libre     </v>
      </c>
      <c r="H336" s="51">
        <f>H320</f>
        <v>88958.77</v>
      </c>
      <c r="I336" s="51">
        <f>I320</f>
        <v>88958.77</v>
      </c>
      <c r="J336" s="51" t="str">
        <f>J320</f>
        <v>Vincular</v>
      </c>
      <c r="K336" s="51" t="str">
        <f>K320&amp;"     "</f>
        <v xml:space="preserve">$     </v>
      </c>
      <c r="L336" s="51" t="str">
        <f>L320&amp;"     "</f>
        <v xml:space="preserve">Mercado Envíos gratis     </v>
      </c>
      <c r="M336" s="51" t="str">
        <f>M320&amp;"     "</f>
        <v xml:space="preserve">Mercado Envíos gratis     </v>
      </c>
      <c r="N336" s="51" t="str">
        <f>N320&amp;"     "</f>
        <v xml:space="preserve">Premium     </v>
      </c>
      <c r="O336" s="51" t="str">
        <f ca="1">O320</f>
        <v>14.5%</v>
      </c>
      <c r="P336" s="51" t="str">
        <f ca="1">P320</f>
        <v>-</v>
      </c>
      <c r="Q336" s="51" t="str">
        <f>Q320&amp;"     "</f>
        <v xml:space="preserve">Activa     </v>
      </c>
      <c r="R336" s="51" t="s">
        <v>74</v>
      </c>
    </row>
    <row r="337" spans="1:18" ht="50.1" customHeight="1" x14ac:dyDescent="0.2">
      <c r="A337" s="47" t="s">
        <v>814</v>
      </c>
      <c r="B337" s="47" t="s">
        <v>850</v>
      </c>
      <c r="C337" s="48" t="s">
        <v>818</v>
      </c>
      <c r="D337" s="52" t="str">
        <f>"     "&amp;D320</f>
        <v xml:space="preserve">     Pantalla Camara Interior Frontal Reversa Dvr Personalizadas</v>
      </c>
      <c r="E337" s="47" t="s">
        <v>851</v>
      </c>
      <c r="F337" s="49">
        <v>0</v>
      </c>
      <c r="G337" s="51" t="str">
        <f>G320&amp;"     "</f>
        <v xml:space="preserve">Mercado Libre     </v>
      </c>
      <c r="H337" s="51">
        <f>H320</f>
        <v>88958.77</v>
      </c>
      <c r="I337" s="51">
        <f>I320</f>
        <v>88958.77</v>
      </c>
      <c r="J337" s="51" t="str">
        <f>J320</f>
        <v>Vincular</v>
      </c>
      <c r="K337" s="51" t="str">
        <f>K320&amp;"     "</f>
        <v xml:space="preserve">$     </v>
      </c>
      <c r="L337" s="51" t="str">
        <f>L320&amp;"     "</f>
        <v xml:space="preserve">Mercado Envíos gratis     </v>
      </c>
      <c r="M337" s="51" t="str">
        <f>M320&amp;"     "</f>
        <v xml:space="preserve">Mercado Envíos gratis     </v>
      </c>
      <c r="N337" s="51" t="str">
        <f>N320&amp;"     "</f>
        <v xml:space="preserve">Premium     </v>
      </c>
      <c r="O337" s="51" t="str">
        <f ca="1">O320</f>
        <v>14.5%</v>
      </c>
      <c r="P337" s="51" t="str">
        <f ca="1">P320</f>
        <v>-</v>
      </c>
      <c r="Q337" s="51" t="str">
        <f>Q320&amp;"     "</f>
        <v xml:space="preserve">Activa     </v>
      </c>
      <c r="R337" s="51" t="s">
        <v>74</v>
      </c>
    </row>
    <row r="338" spans="1:18" ht="50.1" customHeight="1" x14ac:dyDescent="0.2">
      <c r="A338" s="47" t="s">
        <v>814</v>
      </c>
      <c r="B338" s="47" t="s">
        <v>852</v>
      </c>
      <c r="C338" s="48" t="s">
        <v>818</v>
      </c>
      <c r="D338" s="52" t="str">
        <f>"     "&amp;D320</f>
        <v xml:space="preserve">     Pantalla Camara Interior Frontal Reversa Dvr Personalizadas</v>
      </c>
      <c r="E338" s="47" t="s">
        <v>853</v>
      </c>
      <c r="F338" s="49">
        <v>8</v>
      </c>
      <c r="G338" s="51" t="str">
        <f>G320&amp;"     "</f>
        <v xml:space="preserve">Mercado Libre     </v>
      </c>
      <c r="H338" s="51">
        <f>H320</f>
        <v>88958.77</v>
      </c>
      <c r="I338" s="51">
        <f>I320</f>
        <v>88958.77</v>
      </c>
      <c r="J338" s="51" t="str">
        <f>J320</f>
        <v>Vincular</v>
      </c>
      <c r="K338" s="51" t="str">
        <f>K320&amp;"     "</f>
        <v xml:space="preserve">$     </v>
      </c>
      <c r="L338" s="51" t="str">
        <f>L320&amp;"     "</f>
        <v xml:space="preserve">Mercado Envíos gratis     </v>
      </c>
      <c r="M338" s="51" t="str">
        <f>M320&amp;"     "</f>
        <v xml:space="preserve">Mercado Envíos gratis     </v>
      </c>
      <c r="N338" s="51" t="str">
        <f>N320&amp;"     "</f>
        <v xml:space="preserve">Premium     </v>
      </c>
      <c r="O338" s="51" t="str">
        <f ca="1">O320</f>
        <v>14.5%</v>
      </c>
      <c r="P338" s="51" t="str">
        <f ca="1">P320</f>
        <v>-</v>
      </c>
      <c r="Q338" s="51" t="str">
        <f>Q320&amp;"     "</f>
        <v xml:space="preserve">Activa     </v>
      </c>
      <c r="R338" s="51" t="s">
        <v>74</v>
      </c>
    </row>
    <row r="339" spans="1:18" ht="50.1" customHeight="1" x14ac:dyDescent="0.2">
      <c r="A339" s="47" t="s">
        <v>814</v>
      </c>
      <c r="B339" s="47" t="s">
        <v>854</v>
      </c>
      <c r="C339" s="48" t="s">
        <v>818</v>
      </c>
      <c r="D339" s="52" t="str">
        <f>"     "&amp;D320</f>
        <v xml:space="preserve">     Pantalla Camara Interior Frontal Reversa Dvr Personalizadas</v>
      </c>
      <c r="E339" s="47" t="s">
        <v>855</v>
      </c>
      <c r="F339" s="49">
        <v>8</v>
      </c>
      <c r="G339" s="51" t="str">
        <f>G320&amp;"     "</f>
        <v xml:space="preserve">Mercado Libre     </v>
      </c>
      <c r="H339" s="51">
        <f>H320</f>
        <v>88958.77</v>
      </c>
      <c r="I339" s="51">
        <f>I320</f>
        <v>88958.77</v>
      </c>
      <c r="J339" s="51" t="str">
        <f>J320</f>
        <v>Vincular</v>
      </c>
      <c r="K339" s="51" t="str">
        <f>K320&amp;"     "</f>
        <v xml:space="preserve">$     </v>
      </c>
      <c r="L339" s="51" t="str">
        <f>L320&amp;"     "</f>
        <v xml:space="preserve">Mercado Envíos gratis     </v>
      </c>
      <c r="M339" s="51" t="str">
        <f>M320&amp;"     "</f>
        <v xml:space="preserve">Mercado Envíos gratis     </v>
      </c>
      <c r="N339" s="51" t="str">
        <f>N320&amp;"     "</f>
        <v xml:space="preserve">Premium     </v>
      </c>
      <c r="O339" s="51" t="str">
        <f ca="1">O320</f>
        <v>14.5%</v>
      </c>
      <c r="P339" s="51" t="str">
        <f ca="1">P320</f>
        <v>-</v>
      </c>
      <c r="Q339" s="51" t="str">
        <f>Q320&amp;"     "</f>
        <v xml:space="preserve">Activa     </v>
      </c>
      <c r="R339" s="51" t="s">
        <v>74</v>
      </c>
    </row>
    <row r="340" spans="1:18" ht="50.1" customHeight="1" x14ac:dyDescent="0.2">
      <c r="A340" s="47" t="s">
        <v>814</v>
      </c>
      <c r="B340" s="47" t="s">
        <v>856</v>
      </c>
      <c r="C340" s="48" t="s">
        <v>818</v>
      </c>
      <c r="D340" s="52" t="str">
        <f>"     "&amp;D320</f>
        <v xml:space="preserve">     Pantalla Camara Interior Frontal Reversa Dvr Personalizadas</v>
      </c>
      <c r="E340" s="47" t="s">
        <v>857</v>
      </c>
      <c r="F340" s="49">
        <v>10</v>
      </c>
      <c r="G340" s="51" t="str">
        <f>G320&amp;"     "</f>
        <v xml:space="preserve">Mercado Libre     </v>
      </c>
      <c r="H340" s="51">
        <f>H320</f>
        <v>88958.77</v>
      </c>
      <c r="I340" s="51">
        <f>I320</f>
        <v>88958.77</v>
      </c>
      <c r="J340" s="51" t="str">
        <f>J320</f>
        <v>Vincular</v>
      </c>
      <c r="K340" s="51" t="str">
        <f>K320&amp;"     "</f>
        <v xml:space="preserve">$     </v>
      </c>
      <c r="L340" s="51" t="str">
        <f>L320&amp;"     "</f>
        <v xml:space="preserve">Mercado Envíos gratis     </v>
      </c>
      <c r="M340" s="51" t="str">
        <f>M320&amp;"     "</f>
        <v xml:space="preserve">Mercado Envíos gratis     </v>
      </c>
      <c r="N340" s="51" t="str">
        <f>N320&amp;"     "</f>
        <v xml:space="preserve">Premium     </v>
      </c>
      <c r="O340" s="51" t="str">
        <f ca="1">O320</f>
        <v>14.5%</v>
      </c>
      <c r="P340" s="51" t="str">
        <f ca="1">P320</f>
        <v>-</v>
      </c>
      <c r="Q340" s="51" t="str">
        <f>Q320&amp;"     "</f>
        <v xml:space="preserve">Activa     </v>
      </c>
      <c r="R340" s="51" t="s">
        <v>74</v>
      </c>
    </row>
    <row r="341" spans="1:18" ht="50.1" customHeight="1" x14ac:dyDescent="0.2">
      <c r="A341" s="47" t="s">
        <v>814</v>
      </c>
      <c r="B341" s="47" t="s">
        <v>858</v>
      </c>
      <c r="C341" s="48" t="s">
        <v>818</v>
      </c>
      <c r="D341" s="52" t="str">
        <f>"     "&amp;D320</f>
        <v xml:space="preserve">     Pantalla Camara Interior Frontal Reversa Dvr Personalizadas</v>
      </c>
      <c r="E341" s="47" t="s">
        <v>859</v>
      </c>
      <c r="F341" s="49">
        <v>8</v>
      </c>
      <c r="G341" s="51" t="str">
        <f>G320&amp;"     "</f>
        <v xml:space="preserve">Mercado Libre     </v>
      </c>
      <c r="H341" s="51">
        <f>H320</f>
        <v>88958.77</v>
      </c>
      <c r="I341" s="51">
        <f>I320</f>
        <v>88958.77</v>
      </c>
      <c r="J341" s="51" t="str">
        <f>J320</f>
        <v>Vincular</v>
      </c>
      <c r="K341" s="51" t="str">
        <f>K320&amp;"     "</f>
        <v xml:space="preserve">$     </v>
      </c>
      <c r="L341" s="51" t="str">
        <f>L320&amp;"     "</f>
        <v xml:space="preserve">Mercado Envíos gratis     </v>
      </c>
      <c r="M341" s="51" t="str">
        <f>M320&amp;"     "</f>
        <v xml:space="preserve">Mercado Envíos gratis     </v>
      </c>
      <c r="N341" s="51" t="str">
        <f>N320&amp;"     "</f>
        <v xml:space="preserve">Premium     </v>
      </c>
      <c r="O341" s="51" t="str">
        <f ca="1">O320</f>
        <v>14.5%</v>
      </c>
      <c r="P341" s="51" t="str">
        <f ca="1">P320</f>
        <v>-</v>
      </c>
      <c r="Q341" s="51" t="str">
        <f>Q320&amp;"     "</f>
        <v xml:space="preserve">Activa     </v>
      </c>
      <c r="R341" s="51" t="s">
        <v>74</v>
      </c>
    </row>
    <row r="342" spans="1:18" ht="50.1" customHeight="1" x14ac:dyDescent="0.2">
      <c r="A342" s="47" t="s">
        <v>814</v>
      </c>
      <c r="B342" s="47" t="s">
        <v>860</v>
      </c>
      <c r="C342" s="48" t="s">
        <v>818</v>
      </c>
      <c r="D342" s="52" t="str">
        <f>"     "&amp;D320</f>
        <v xml:space="preserve">     Pantalla Camara Interior Frontal Reversa Dvr Personalizadas</v>
      </c>
      <c r="E342" s="47" t="s">
        <v>861</v>
      </c>
      <c r="F342" s="49">
        <v>0</v>
      </c>
      <c r="G342" s="51" t="str">
        <f>G320&amp;"     "</f>
        <v xml:space="preserve">Mercado Libre     </v>
      </c>
      <c r="H342" s="51">
        <f>H320</f>
        <v>88958.77</v>
      </c>
      <c r="I342" s="51">
        <f>I320</f>
        <v>88958.77</v>
      </c>
      <c r="J342" s="51" t="str">
        <f>J320</f>
        <v>Vincular</v>
      </c>
      <c r="K342" s="51" t="str">
        <f>K320&amp;"     "</f>
        <v xml:space="preserve">$     </v>
      </c>
      <c r="L342" s="51" t="str">
        <f>L320&amp;"     "</f>
        <v xml:space="preserve">Mercado Envíos gratis     </v>
      </c>
      <c r="M342" s="51" t="str">
        <f>M320&amp;"     "</f>
        <v xml:space="preserve">Mercado Envíos gratis     </v>
      </c>
      <c r="N342" s="51" t="str">
        <f>N320&amp;"     "</f>
        <v xml:space="preserve">Premium     </v>
      </c>
      <c r="O342" s="51" t="str">
        <f ca="1">O320</f>
        <v>14.5%</v>
      </c>
      <c r="P342" s="51" t="str">
        <f ca="1">P320</f>
        <v>-</v>
      </c>
      <c r="Q342" s="51" t="str">
        <f>Q320&amp;"     "</f>
        <v xml:space="preserve">Activa     </v>
      </c>
      <c r="R342" s="51" t="s">
        <v>74</v>
      </c>
    </row>
    <row r="343" spans="1:18" ht="50.1" customHeight="1" x14ac:dyDescent="0.2">
      <c r="A343" s="47" t="s">
        <v>814</v>
      </c>
      <c r="B343" s="47" t="s">
        <v>862</v>
      </c>
      <c r="C343" s="48" t="s">
        <v>818</v>
      </c>
      <c r="D343" s="52" t="str">
        <f>"     "&amp;D320</f>
        <v xml:space="preserve">     Pantalla Camara Interior Frontal Reversa Dvr Personalizadas</v>
      </c>
      <c r="E343" s="47" t="s">
        <v>863</v>
      </c>
      <c r="F343" s="49">
        <v>9</v>
      </c>
      <c r="G343" s="51" t="str">
        <f>G320&amp;"     "</f>
        <v xml:space="preserve">Mercado Libre     </v>
      </c>
      <c r="H343" s="51">
        <f>H320</f>
        <v>88958.77</v>
      </c>
      <c r="I343" s="51">
        <f>I320</f>
        <v>88958.77</v>
      </c>
      <c r="J343" s="51" t="str">
        <f>J320</f>
        <v>Vincular</v>
      </c>
      <c r="K343" s="51" t="str">
        <f>K320&amp;"     "</f>
        <v xml:space="preserve">$     </v>
      </c>
      <c r="L343" s="51" t="str">
        <f>L320&amp;"     "</f>
        <v xml:space="preserve">Mercado Envíos gratis     </v>
      </c>
      <c r="M343" s="51" t="str">
        <f>M320&amp;"     "</f>
        <v xml:space="preserve">Mercado Envíos gratis     </v>
      </c>
      <c r="N343" s="51" t="str">
        <f>N320&amp;"     "</f>
        <v xml:space="preserve">Premium     </v>
      </c>
      <c r="O343" s="51" t="str">
        <f ca="1">O320</f>
        <v>14.5%</v>
      </c>
      <c r="P343" s="51" t="str">
        <f ca="1">P320</f>
        <v>-</v>
      </c>
      <c r="Q343" s="51" t="str">
        <f>Q320&amp;"     "</f>
        <v xml:space="preserve">Activa     </v>
      </c>
      <c r="R343" s="51" t="s">
        <v>74</v>
      </c>
    </row>
    <row r="344" spans="1:18" ht="50.1" customHeight="1" x14ac:dyDescent="0.2">
      <c r="A344" s="47" t="s">
        <v>814</v>
      </c>
      <c r="B344" s="47" t="s">
        <v>864</v>
      </c>
      <c r="C344" s="48" t="s">
        <v>818</v>
      </c>
      <c r="D344" s="52" t="str">
        <f>"     "&amp;D320</f>
        <v xml:space="preserve">     Pantalla Camara Interior Frontal Reversa Dvr Personalizadas</v>
      </c>
      <c r="E344" s="47" t="s">
        <v>865</v>
      </c>
      <c r="F344" s="49">
        <v>9</v>
      </c>
      <c r="G344" s="51" t="str">
        <f>G320&amp;"     "</f>
        <v xml:space="preserve">Mercado Libre     </v>
      </c>
      <c r="H344" s="51">
        <f>H320</f>
        <v>88958.77</v>
      </c>
      <c r="I344" s="51">
        <f>I320</f>
        <v>88958.77</v>
      </c>
      <c r="J344" s="51" t="str">
        <f>J320</f>
        <v>Vincular</v>
      </c>
      <c r="K344" s="51" t="str">
        <f>K320&amp;"     "</f>
        <v xml:space="preserve">$     </v>
      </c>
      <c r="L344" s="51" t="str">
        <f>L320&amp;"     "</f>
        <v xml:space="preserve">Mercado Envíos gratis     </v>
      </c>
      <c r="M344" s="51" t="str">
        <f>M320&amp;"     "</f>
        <v xml:space="preserve">Mercado Envíos gratis     </v>
      </c>
      <c r="N344" s="51" t="str">
        <f>N320&amp;"     "</f>
        <v xml:space="preserve">Premium     </v>
      </c>
      <c r="O344" s="51" t="str">
        <f ca="1">O320</f>
        <v>14.5%</v>
      </c>
      <c r="P344" s="51" t="str">
        <f ca="1">P320</f>
        <v>-</v>
      </c>
      <c r="Q344" s="51" t="str">
        <f>Q320&amp;"     "</f>
        <v xml:space="preserve">Activa     </v>
      </c>
      <c r="R344" s="51" t="s">
        <v>74</v>
      </c>
    </row>
    <row r="345" spans="1:18" ht="50.1" customHeight="1" x14ac:dyDescent="0.2">
      <c r="A345" s="47" t="s">
        <v>814</v>
      </c>
      <c r="B345" s="47" t="s">
        <v>866</v>
      </c>
      <c r="C345" s="48" t="s">
        <v>818</v>
      </c>
      <c r="D345" s="52" t="str">
        <f>"     "&amp;D320</f>
        <v xml:space="preserve">     Pantalla Camara Interior Frontal Reversa Dvr Personalizadas</v>
      </c>
      <c r="E345" s="47" t="s">
        <v>867</v>
      </c>
      <c r="F345" s="49">
        <v>0</v>
      </c>
      <c r="G345" s="51" t="str">
        <f>G320&amp;"     "</f>
        <v xml:space="preserve">Mercado Libre     </v>
      </c>
      <c r="H345" s="51">
        <f>H320</f>
        <v>88958.77</v>
      </c>
      <c r="I345" s="51">
        <f>I320</f>
        <v>88958.77</v>
      </c>
      <c r="J345" s="51" t="str">
        <f>J320</f>
        <v>Vincular</v>
      </c>
      <c r="K345" s="51" t="str">
        <f>K320&amp;"     "</f>
        <v xml:space="preserve">$     </v>
      </c>
      <c r="L345" s="51" t="str">
        <f>L320&amp;"     "</f>
        <v xml:space="preserve">Mercado Envíos gratis     </v>
      </c>
      <c r="M345" s="51" t="str">
        <f>M320&amp;"     "</f>
        <v xml:space="preserve">Mercado Envíos gratis     </v>
      </c>
      <c r="N345" s="51" t="str">
        <f>N320&amp;"     "</f>
        <v xml:space="preserve">Premium     </v>
      </c>
      <c r="O345" s="51" t="str">
        <f ca="1">O320</f>
        <v>14.5%</v>
      </c>
      <c r="P345" s="51" t="str">
        <f ca="1">P320</f>
        <v>-</v>
      </c>
      <c r="Q345" s="51" t="str">
        <f>Q320&amp;"     "</f>
        <v xml:space="preserve">Activa     </v>
      </c>
      <c r="R345" s="51" t="s">
        <v>74</v>
      </c>
    </row>
    <row r="346" spans="1:18" ht="50.1" customHeight="1" x14ac:dyDescent="0.2">
      <c r="A346" s="47" t="s">
        <v>814</v>
      </c>
      <c r="B346" s="47" t="s">
        <v>868</v>
      </c>
      <c r="C346" s="48" t="s">
        <v>818</v>
      </c>
      <c r="D346" s="52" t="str">
        <f>"     "&amp;D320</f>
        <v xml:space="preserve">     Pantalla Camara Interior Frontal Reversa Dvr Personalizadas</v>
      </c>
      <c r="E346" s="47" t="s">
        <v>869</v>
      </c>
      <c r="F346" s="49">
        <v>0</v>
      </c>
      <c r="G346" s="51" t="str">
        <f>G320&amp;"     "</f>
        <v xml:space="preserve">Mercado Libre     </v>
      </c>
      <c r="H346" s="51">
        <f>H320</f>
        <v>88958.77</v>
      </c>
      <c r="I346" s="51">
        <f>I320</f>
        <v>88958.77</v>
      </c>
      <c r="J346" s="51" t="str">
        <f>J320</f>
        <v>Vincular</v>
      </c>
      <c r="K346" s="51" t="str">
        <f>K320&amp;"     "</f>
        <v xml:space="preserve">$     </v>
      </c>
      <c r="L346" s="51" t="str">
        <f>L320&amp;"     "</f>
        <v xml:space="preserve">Mercado Envíos gratis     </v>
      </c>
      <c r="M346" s="51" t="str">
        <f>M320&amp;"     "</f>
        <v xml:space="preserve">Mercado Envíos gratis     </v>
      </c>
      <c r="N346" s="51" t="str">
        <f>N320&amp;"     "</f>
        <v xml:space="preserve">Premium     </v>
      </c>
      <c r="O346" s="51" t="str">
        <f ca="1">O320</f>
        <v>14.5%</v>
      </c>
      <c r="P346" s="51" t="str">
        <f ca="1">P320</f>
        <v>-</v>
      </c>
      <c r="Q346" s="51" t="str">
        <f>Q320&amp;"     "</f>
        <v xml:space="preserve">Activa     </v>
      </c>
      <c r="R346" s="51" t="s">
        <v>74</v>
      </c>
    </row>
    <row r="347" spans="1:18" ht="50.1" customHeight="1" x14ac:dyDescent="0.2">
      <c r="A347" s="47" t="s">
        <v>814</v>
      </c>
      <c r="B347" s="47" t="s">
        <v>870</v>
      </c>
      <c r="C347" s="48" t="s">
        <v>818</v>
      </c>
      <c r="D347" s="52" t="str">
        <f>"     "&amp;D320</f>
        <v xml:space="preserve">     Pantalla Camara Interior Frontal Reversa Dvr Personalizadas</v>
      </c>
      <c r="E347" s="47" t="s">
        <v>871</v>
      </c>
      <c r="F347" s="49">
        <v>0</v>
      </c>
      <c r="G347" s="51" t="str">
        <f>G320&amp;"     "</f>
        <v xml:space="preserve">Mercado Libre     </v>
      </c>
      <c r="H347" s="51">
        <f>H320</f>
        <v>88958.77</v>
      </c>
      <c r="I347" s="51">
        <f>I320</f>
        <v>88958.77</v>
      </c>
      <c r="J347" s="51" t="str">
        <f>J320</f>
        <v>Vincular</v>
      </c>
      <c r="K347" s="51" t="str">
        <f>K320&amp;"     "</f>
        <v xml:space="preserve">$     </v>
      </c>
      <c r="L347" s="51" t="str">
        <f>L320&amp;"     "</f>
        <v xml:space="preserve">Mercado Envíos gratis     </v>
      </c>
      <c r="M347" s="51" t="str">
        <f>M320&amp;"     "</f>
        <v xml:space="preserve">Mercado Envíos gratis     </v>
      </c>
      <c r="N347" s="51" t="str">
        <f>N320&amp;"     "</f>
        <v xml:space="preserve">Premium     </v>
      </c>
      <c r="O347" s="51" t="str">
        <f ca="1">O320</f>
        <v>14.5%</v>
      </c>
      <c r="P347" s="51" t="str">
        <f ca="1">P320</f>
        <v>-</v>
      </c>
      <c r="Q347" s="51" t="str">
        <f>Q320&amp;"     "</f>
        <v xml:space="preserve">Activa     </v>
      </c>
      <c r="R347" s="51" t="s">
        <v>74</v>
      </c>
    </row>
    <row r="348" spans="1:18" ht="50.1" customHeight="1" x14ac:dyDescent="0.2">
      <c r="A348" s="47" t="s">
        <v>814</v>
      </c>
      <c r="B348" s="47" t="s">
        <v>872</v>
      </c>
      <c r="C348" s="48" t="s">
        <v>818</v>
      </c>
      <c r="D348" s="52" t="str">
        <f>"     "&amp;D320</f>
        <v xml:space="preserve">     Pantalla Camara Interior Frontal Reversa Dvr Personalizadas</v>
      </c>
      <c r="E348" s="47" t="s">
        <v>873</v>
      </c>
      <c r="F348" s="49">
        <v>0</v>
      </c>
      <c r="G348" s="51" t="str">
        <f>G320&amp;"     "</f>
        <v xml:space="preserve">Mercado Libre     </v>
      </c>
      <c r="H348" s="51">
        <f>H320</f>
        <v>88958.77</v>
      </c>
      <c r="I348" s="51">
        <f>I320</f>
        <v>88958.77</v>
      </c>
      <c r="J348" s="51" t="str">
        <f>J320</f>
        <v>Vincular</v>
      </c>
      <c r="K348" s="51" t="str">
        <f>K320&amp;"     "</f>
        <v xml:space="preserve">$     </v>
      </c>
      <c r="L348" s="51" t="str">
        <f>L320&amp;"     "</f>
        <v xml:space="preserve">Mercado Envíos gratis     </v>
      </c>
      <c r="M348" s="51" t="str">
        <f>M320&amp;"     "</f>
        <v xml:space="preserve">Mercado Envíos gratis     </v>
      </c>
      <c r="N348" s="51" t="str">
        <f>N320&amp;"     "</f>
        <v xml:space="preserve">Premium     </v>
      </c>
      <c r="O348" s="51" t="str">
        <f ca="1">O320</f>
        <v>14.5%</v>
      </c>
      <c r="P348" s="51" t="str">
        <f ca="1">P320</f>
        <v>-</v>
      </c>
      <c r="Q348" s="51" t="str">
        <f>Q320&amp;"     "</f>
        <v xml:space="preserve">Activa     </v>
      </c>
      <c r="R348" s="51" t="s">
        <v>74</v>
      </c>
    </row>
    <row r="349" spans="1:18" ht="50.1" customHeight="1" x14ac:dyDescent="0.2">
      <c r="A349" s="47" t="s">
        <v>814</v>
      </c>
      <c r="B349" s="47" t="s">
        <v>874</v>
      </c>
      <c r="C349" s="48" t="s">
        <v>818</v>
      </c>
      <c r="D349" s="52" t="str">
        <f>"     "&amp;D320</f>
        <v xml:space="preserve">     Pantalla Camara Interior Frontal Reversa Dvr Personalizadas</v>
      </c>
      <c r="E349" s="47" t="s">
        <v>875</v>
      </c>
      <c r="F349" s="49">
        <v>0</v>
      </c>
      <c r="G349" s="51" t="str">
        <f>G320&amp;"     "</f>
        <v xml:space="preserve">Mercado Libre     </v>
      </c>
      <c r="H349" s="51">
        <f>H320</f>
        <v>88958.77</v>
      </c>
      <c r="I349" s="51">
        <f>I320</f>
        <v>88958.77</v>
      </c>
      <c r="J349" s="51" t="str">
        <f>J320</f>
        <v>Vincular</v>
      </c>
      <c r="K349" s="51" t="str">
        <f>K320&amp;"     "</f>
        <v xml:space="preserve">$     </v>
      </c>
      <c r="L349" s="51" t="str">
        <f>L320&amp;"     "</f>
        <v xml:space="preserve">Mercado Envíos gratis     </v>
      </c>
      <c r="M349" s="51" t="str">
        <f>M320&amp;"     "</f>
        <v xml:space="preserve">Mercado Envíos gratis     </v>
      </c>
      <c r="N349" s="51" t="str">
        <f>N320&amp;"     "</f>
        <v xml:space="preserve">Premium     </v>
      </c>
      <c r="O349" s="51" t="str">
        <f ca="1">O320</f>
        <v>14.5%</v>
      </c>
      <c r="P349" s="51" t="str">
        <f ca="1">P320</f>
        <v>-</v>
      </c>
      <c r="Q349" s="51" t="str">
        <f>Q320&amp;"     "</f>
        <v xml:space="preserve">Activa     </v>
      </c>
      <c r="R349" s="51" t="s">
        <v>74</v>
      </c>
    </row>
    <row r="350" spans="1:18" ht="50.1" customHeight="1" x14ac:dyDescent="0.2">
      <c r="A350" s="47" t="s">
        <v>876</v>
      </c>
      <c r="B350" s="47"/>
      <c r="C350" s="47" t="s">
        <v>143</v>
      </c>
      <c r="D350" s="47" t="s">
        <v>197</v>
      </c>
      <c r="E350" s="47" t="s">
        <v>61</v>
      </c>
      <c r="F350" s="51" t="s">
        <v>451</v>
      </c>
      <c r="G350" s="50" t="s">
        <v>62</v>
      </c>
      <c r="H350" s="49">
        <v>50788.22</v>
      </c>
      <c r="I350" s="49">
        <v>50788.22</v>
      </c>
      <c r="J350" s="50" t="s">
        <v>63</v>
      </c>
      <c r="K350" s="50" t="s">
        <v>64</v>
      </c>
      <c r="L350" s="50" t="s">
        <v>65</v>
      </c>
      <c r="M350" s="50" t="s">
        <v>65</v>
      </c>
      <c r="N350" s="50" t="s">
        <v>66</v>
      </c>
      <c r="O350" s="51" t="str">
        <f ca="1">IF(INDIRECT("G350")="Mercado Shops","-",IF(INDIRECT("N350")="Clásica","10%",IF(INDIRECT("N350")="Premium","14.5%","-")))</f>
        <v>14.5%</v>
      </c>
      <c r="P350" s="51" t="str">
        <f ca="1">IF(INDIRECT("G350")="Mercado Libre","-",IF(INDIRECT("N350")="Clásica","4.63%",IF(INDIRECT("N350")="Premium","13.9%","-")))</f>
        <v>13.9%</v>
      </c>
      <c r="Q350" s="50" t="s">
        <v>78</v>
      </c>
      <c r="R350" s="51" t="s">
        <v>198</v>
      </c>
    </row>
    <row r="351" spans="1:18" ht="50.1" customHeight="1" x14ac:dyDescent="0.2">
      <c r="A351" s="47" t="s">
        <v>876</v>
      </c>
      <c r="B351" s="47" t="s">
        <v>877</v>
      </c>
      <c r="C351" s="48" t="s">
        <v>196</v>
      </c>
      <c r="D351" s="52" t="str">
        <f>"     "&amp;D350</f>
        <v xml:space="preserve">     Gps Tracker Relay Espia Relevador + Cuenta Administrativa</v>
      </c>
      <c r="E351" s="47" t="s">
        <v>260</v>
      </c>
      <c r="F351" s="49">
        <v>3</v>
      </c>
      <c r="G351" s="51" t="str">
        <f>G350&amp;"     "</f>
        <v xml:space="preserve">Mercado Libre y Mercado Shops     </v>
      </c>
      <c r="H351" s="51">
        <f>H350</f>
        <v>50788.22</v>
      </c>
      <c r="I351" s="51">
        <f>I350</f>
        <v>50788.22</v>
      </c>
      <c r="J351" s="51" t="str">
        <f>J350</f>
        <v>Vincular</v>
      </c>
      <c r="K351" s="51" t="str">
        <f>K350&amp;"     "</f>
        <v xml:space="preserve">$     </v>
      </c>
      <c r="L351" s="51" t="str">
        <f>L350&amp;"     "</f>
        <v xml:space="preserve">Mercado Envíos gratis     </v>
      </c>
      <c r="M351" s="51" t="str">
        <f>M350&amp;"     "</f>
        <v xml:space="preserve">Mercado Envíos gratis     </v>
      </c>
      <c r="N351" s="51" t="str">
        <f>N350&amp;"     "</f>
        <v xml:space="preserve">Premium     </v>
      </c>
      <c r="O351" s="51" t="str">
        <f ca="1">O350</f>
        <v>14.5%</v>
      </c>
      <c r="P351" s="51" t="str">
        <f ca="1">P350</f>
        <v>13.9%</v>
      </c>
      <c r="Q351" s="51" t="str">
        <f>Q350&amp;"     "</f>
        <v xml:space="preserve">Inactiva     </v>
      </c>
      <c r="R351" s="51" t="s">
        <v>198</v>
      </c>
    </row>
    <row r="352" spans="1:18" ht="50.1" customHeight="1" x14ac:dyDescent="0.2">
      <c r="A352" s="47" t="s">
        <v>878</v>
      </c>
      <c r="B352" s="47"/>
      <c r="C352" s="48" t="s">
        <v>818</v>
      </c>
      <c r="D352" s="47" t="s">
        <v>879</v>
      </c>
      <c r="E352" s="47" t="s">
        <v>61</v>
      </c>
      <c r="F352" s="49">
        <v>2</v>
      </c>
      <c r="G352" s="50" t="s">
        <v>62</v>
      </c>
      <c r="H352" s="49">
        <v>580</v>
      </c>
      <c r="I352" s="49">
        <v>580</v>
      </c>
      <c r="J352" s="50" t="s">
        <v>63</v>
      </c>
      <c r="K352" s="50" t="s">
        <v>64</v>
      </c>
      <c r="L352" s="50" t="s">
        <v>65</v>
      </c>
      <c r="M352" s="50" t="s">
        <v>65</v>
      </c>
      <c r="N352" s="50" t="s">
        <v>66</v>
      </c>
      <c r="O352" s="51" t="str">
        <f ca="1">IF(INDIRECT("G352")="Mercado Shops","-",IF(INDIRECT("N352")="Clásica","10%",IF(INDIRECT("N352")="Premium","14.5%","-")))</f>
        <v>14.5%</v>
      </c>
      <c r="P352" s="51" t="str">
        <f ca="1">IF(INDIRECT("G352")="Mercado Libre","-",IF(INDIRECT("N352")="Clásica","4.63%",IF(INDIRECT("N352")="Premium","13.9%","-")))</f>
        <v>13.9%</v>
      </c>
      <c r="Q352" s="50" t="s">
        <v>67</v>
      </c>
      <c r="R352" s="51" t="s">
        <v>74</v>
      </c>
    </row>
    <row r="353" spans="1:18" ht="50.1" customHeight="1" x14ac:dyDescent="0.2">
      <c r="A353" s="47" t="s">
        <v>880</v>
      </c>
      <c r="B353" s="47"/>
      <c r="C353" s="48" t="s">
        <v>127</v>
      </c>
      <c r="D353" s="47" t="s">
        <v>881</v>
      </c>
      <c r="E353" s="47" t="s">
        <v>61</v>
      </c>
      <c r="F353" s="49">
        <v>2</v>
      </c>
      <c r="G353" s="50" t="s">
        <v>62</v>
      </c>
      <c r="H353" s="49">
        <v>117047</v>
      </c>
      <c r="I353" s="49">
        <v>117047</v>
      </c>
      <c r="J353" s="50" t="s">
        <v>63</v>
      </c>
      <c r="K353" s="50" t="s">
        <v>64</v>
      </c>
      <c r="L353" s="50" t="s">
        <v>65</v>
      </c>
      <c r="M353" s="50" t="s">
        <v>65</v>
      </c>
      <c r="N353" s="50" t="s">
        <v>66</v>
      </c>
      <c r="O353" s="51" t="str">
        <f ca="1">IF(INDIRECT("G353")="Mercado Shops","-",IF(INDIRECT("N353")="Clásica","12%",IF(INDIRECT("N353")="Premium","16.5%","-")))</f>
        <v>16.5%</v>
      </c>
      <c r="P353" s="51" t="str">
        <f ca="1">IF(INDIRECT("G353")="Mercado Libre","-",IF(INDIRECT("N353")="Clásica","4.63%",IF(INDIRECT("N353")="Premium","13.9%","-")))</f>
        <v>13.9%</v>
      </c>
      <c r="Q353" s="50" t="s">
        <v>67</v>
      </c>
      <c r="R353" s="51" t="s">
        <v>68</v>
      </c>
    </row>
    <row r="354" spans="1:18" ht="50.1" customHeight="1" x14ac:dyDescent="0.2">
      <c r="A354" s="47" t="s">
        <v>882</v>
      </c>
      <c r="B354" s="47"/>
      <c r="C354" s="48" t="s">
        <v>782</v>
      </c>
      <c r="D354" s="47" t="s">
        <v>883</v>
      </c>
      <c r="E354" s="47" t="s">
        <v>61</v>
      </c>
      <c r="F354" s="49">
        <v>5</v>
      </c>
      <c r="G354" s="50" t="s">
        <v>62</v>
      </c>
      <c r="H354" s="49">
        <v>76335</v>
      </c>
      <c r="I354" s="49">
        <v>76335</v>
      </c>
      <c r="J354" s="50" t="s">
        <v>63</v>
      </c>
      <c r="K354" s="50" t="s">
        <v>64</v>
      </c>
      <c r="L354" s="50" t="s">
        <v>65</v>
      </c>
      <c r="M354" s="50" t="s">
        <v>65</v>
      </c>
      <c r="N354" s="50" t="s">
        <v>66</v>
      </c>
      <c r="O354" s="51" t="str">
        <f ca="1">IF(INDIRECT("G354")="Mercado Shops","-",IF(INDIRECT("N354")="Clásica","12%",IF(INDIRECT("N354")="Premium","16.5%","-")))</f>
        <v>16.5%</v>
      </c>
      <c r="P354" s="51" t="str">
        <f ca="1">IF(INDIRECT("G354")="Mercado Libre","-",IF(INDIRECT("N354")="Clásica","4.63%",IF(INDIRECT("N354")="Premium","13.9%","-")))</f>
        <v>13.9%</v>
      </c>
      <c r="Q354" s="50" t="s">
        <v>67</v>
      </c>
      <c r="R354" s="51" t="s">
        <v>68</v>
      </c>
    </row>
    <row r="355" spans="1:18" ht="50.1" customHeight="1" x14ac:dyDescent="0.2">
      <c r="A355" s="47" t="s">
        <v>884</v>
      </c>
      <c r="B355" s="47"/>
      <c r="C355" s="47" t="s">
        <v>885</v>
      </c>
      <c r="D355" s="47" t="s">
        <v>886</v>
      </c>
      <c r="E355" s="47" t="s">
        <v>61</v>
      </c>
      <c r="F355" s="49">
        <v>5</v>
      </c>
      <c r="G355" s="51" t="s">
        <v>62</v>
      </c>
      <c r="H355" s="51" t="s">
        <v>887</v>
      </c>
      <c r="I355" s="51" t="s">
        <v>887</v>
      </c>
      <c r="J355" s="51" t="s">
        <v>63</v>
      </c>
      <c r="K355" s="51" t="s">
        <v>64</v>
      </c>
      <c r="L355" s="51" t="s">
        <v>65</v>
      </c>
      <c r="M355" s="51" t="s">
        <v>115</v>
      </c>
      <c r="N355" s="51" t="s">
        <v>66</v>
      </c>
      <c r="O355" s="51" t="str">
        <f ca="1">IF(INDIRECT("G355")="Mercado Shops","-",IF(INDIRECT("N355")="Clásica","10%",IF(INDIRECT("N355")="Premium","14.5%","-")))</f>
        <v>14.5%</v>
      </c>
      <c r="P355" s="51" t="str">
        <f ca="1">IF(INDIRECT("G355")="Mercado Libre","-",IF(INDIRECT("N355")="Clásica","4.63%",IF(INDIRECT("N355")="Premium","13.9%","-")))</f>
        <v>13.9%</v>
      </c>
      <c r="Q355" s="51" t="s">
        <v>78</v>
      </c>
      <c r="R355" s="51" t="s">
        <v>74</v>
      </c>
    </row>
    <row r="356" spans="1:18" ht="50.1" customHeight="1" x14ac:dyDescent="0.2">
      <c r="A356" s="47" t="s">
        <v>888</v>
      </c>
      <c r="B356" s="47"/>
      <c r="C356" s="47" t="s">
        <v>143</v>
      </c>
      <c r="D356" s="48" t="s">
        <v>889</v>
      </c>
      <c r="E356" s="47" t="s">
        <v>61</v>
      </c>
      <c r="F356" s="51" t="s">
        <v>890</v>
      </c>
      <c r="G356" s="50" t="s">
        <v>62</v>
      </c>
      <c r="H356" s="49">
        <v>6870.15</v>
      </c>
      <c r="I356" s="49">
        <v>6870.15</v>
      </c>
      <c r="J356" s="50" t="s">
        <v>63</v>
      </c>
      <c r="K356" s="50" t="s">
        <v>64</v>
      </c>
      <c r="L356" s="50" t="s">
        <v>65</v>
      </c>
      <c r="M356" s="50" t="s">
        <v>115</v>
      </c>
      <c r="N356" s="50" t="s">
        <v>66</v>
      </c>
      <c r="O356" s="51" t="str">
        <f ca="1">IF(INDIRECT("G356")="Mercado Shops","-",IF(INDIRECT("N356")="Clásica","15%",IF(INDIRECT("N356")="Premium","19.5%","-")))</f>
        <v>19.5%</v>
      </c>
      <c r="P356" s="51" t="str">
        <f ca="1">IF(INDIRECT("G356")="Mercado Libre","-",IF(INDIRECT("N356")="Clásica","4.63%",IF(INDIRECT("N356")="Premium","13.9%","-")))</f>
        <v>13.9%</v>
      </c>
      <c r="Q356" s="50" t="s">
        <v>67</v>
      </c>
      <c r="R356" s="51" t="s">
        <v>891</v>
      </c>
    </row>
    <row r="357" spans="1:18" ht="50.1" customHeight="1" x14ac:dyDescent="0.2">
      <c r="A357" s="47" t="s">
        <v>888</v>
      </c>
      <c r="B357" s="47" t="s">
        <v>892</v>
      </c>
      <c r="C357" s="48" t="s">
        <v>893</v>
      </c>
      <c r="D357" s="52" t="str">
        <f>"     "&amp;D356</f>
        <v xml:space="preserve">     Funda Soporte Anticaida G S22- S23 Plus</v>
      </c>
      <c r="E357" s="47" t="s">
        <v>894</v>
      </c>
      <c r="F357" s="49">
        <v>10</v>
      </c>
      <c r="G357" s="51" t="str">
        <f>G356&amp;"     "</f>
        <v xml:space="preserve">Mercado Libre y Mercado Shops     </v>
      </c>
      <c r="H357" s="51">
        <f>H356</f>
        <v>6870.15</v>
      </c>
      <c r="I357" s="51">
        <f>I356</f>
        <v>6870.15</v>
      </c>
      <c r="J357" s="51" t="str">
        <f>J356</f>
        <v>Vincular</v>
      </c>
      <c r="K357" s="51" t="str">
        <f>K356&amp;"     "</f>
        <v xml:space="preserve">$     </v>
      </c>
      <c r="L357" s="51" t="str">
        <f>L356&amp;"     "</f>
        <v xml:space="preserve">Mercado Envíos gratis     </v>
      </c>
      <c r="M357" s="51" t="str">
        <f>M356&amp;"     "</f>
        <v xml:space="preserve">Mercado Envíos a cargo del comprador     </v>
      </c>
      <c r="N357" s="51" t="str">
        <f>N356&amp;"     "</f>
        <v xml:space="preserve">Premium     </v>
      </c>
      <c r="O357" s="51" t="str">
        <f ca="1">O356</f>
        <v>19.5%</v>
      </c>
      <c r="P357" s="51" t="str">
        <f ca="1">P356</f>
        <v>13.9%</v>
      </c>
      <c r="Q357" s="51" t="str">
        <f>Q356&amp;"     "</f>
        <v xml:space="preserve">Activa     </v>
      </c>
      <c r="R357" s="51" t="s">
        <v>891</v>
      </c>
    </row>
    <row r="358" spans="1:18" ht="50.1" customHeight="1" x14ac:dyDescent="0.2">
      <c r="A358" s="47" t="s">
        <v>888</v>
      </c>
      <c r="B358" s="47" t="s">
        <v>895</v>
      </c>
      <c r="C358" s="48" t="s">
        <v>896</v>
      </c>
      <c r="D358" s="52" t="str">
        <f>"     "&amp;D356</f>
        <v xml:space="preserve">     Funda Soporte Anticaida G S22- S23 Plus</v>
      </c>
      <c r="E358" s="47" t="s">
        <v>897</v>
      </c>
      <c r="F358" s="49">
        <v>10</v>
      </c>
      <c r="G358" s="51" t="str">
        <f>G356&amp;"     "</f>
        <v xml:space="preserve">Mercado Libre y Mercado Shops     </v>
      </c>
      <c r="H358" s="51">
        <f>H356</f>
        <v>6870.15</v>
      </c>
      <c r="I358" s="51">
        <f>I356</f>
        <v>6870.15</v>
      </c>
      <c r="J358" s="51" t="str">
        <f>J356</f>
        <v>Vincular</v>
      </c>
      <c r="K358" s="51" t="str">
        <f>K356&amp;"     "</f>
        <v xml:space="preserve">$     </v>
      </c>
      <c r="L358" s="51" t="str">
        <f>L356&amp;"     "</f>
        <v xml:space="preserve">Mercado Envíos gratis     </v>
      </c>
      <c r="M358" s="51" t="str">
        <f>M356&amp;"     "</f>
        <v xml:space="preserve">Mercado Envíos a cargo del comprador     </v>
      </c>
      <c r="N358" s="51" t="str">
        <f>N356&amp;"     "</f>
        <v xml:space="preserve">Premium     </v>
      </c>
      <c r="O358" s="51" t="str">
        <f ca="1">O356</f>
        <v>19.5%</v>
      </c>
      <c r="P358" s="51" t="str">
        <f ca="1">P356</f>
        <v>13.9%</v>
      </c>
      <c r="Q358" s="51" t="str">
        <f>Q356&amp;"     "</f>
        <v xml:space="preserve">Activa     </v>
      </c>
      <c r="R358" s="51" t="s">
        <v>891</v>
      </c>
    </row>
    <row r="359" spans="1:18" ht="50.1" customHeight="1" x14ac:dyDescent="0.2">
      <c r="A359" s="47" t="s">
        <v>888</v>
      </c>
      <c r="B359" s="47" t="s">
        <v>898</v>
      </c>
      <c r="C359" s="48" t="s">
        <v>899</v>
      </c>
      <c r="D359" s="52" t="str">
        <f>"     "&amp;D356</f>
        <v xml:space="preserve">     Funda Soporte Anticaida G S22- S23 Plus</v>
      </c>
      <c r="E359" s="47" t="s">
        <v>900</v>
      </c>
      <c r="F359" s="49">
        <v>10</v>
      </c>
      <c r="G359" s="51" t="str">
        <f>G356&amp;"     "</f>
        <v xml:space="preserve">Mercado Libre y Mercado Shops     </v>
      </c>
      <c r="H359" s="51">
        <f>H356</f>
        <v>6870.15</v>
      </c>
      <c r="I359" s="51">
        <f>I356</f>
        <v>6870.15</v>
      </c>
      <c r="J359" s="51" t="str">
        <f>J356</f>
        <v>Vincular</v>
      </c>
      <c r="K359" s="51" t="str">
        <f>K356&amp;"     "</f>
        <v xml:space="preserve">$     </v>
      </c>
      <c r="L359" s="51" t="str">
        <f>L356&amp;"     "</f>
        <v xml:space="preserve">Mercado Envíos gratis     </v>
      </c>
      <c r="M359" s="51" t="str">
        <f>M356&amp;"     "</f>
        <v xml:space="preserve">Mercado Envíos a cargo del comprador     </v>
      </c>
      <c r="N359" s="51" t="str">
        <f>N356&amp;"     "</f>
        <v xml:space="preserve">Premium     </v>
      </c>
      <c r="O359" s="51" t="str">
        <f ca="1">O356</f>
        <v>19.5%</v>
      </c>
      <c r="P359" s="51" t="str">
        <f ca="1">P356</f>
        <v>13.9%</v>
      </c>
      <c r="Q359" s="51" t="str">
        <f>Q356&amp;"     "</f>
        <v xml:space="preserve">Activa     </v>
      </c>
      <c r="R359" s="51" t="s">
        <v>891</v>
      </c>
    </row>
    <row r="360" spans="1:18" ht="50.1" customHeight="1" x14ac:dyDescent="0.2">
      <c r="A360" s="47" t="s">
        <v>888</v>
      </c>
      <c r="B360" s="47" t="s">
        <v>901</v>
      </c>
      <c r="C360" s="48" t="s">
        <v>902</v>
      </c>
      <c r="D360" s="52" t="str">
        <f>"     "&amp;D356</f>
        <v xml:space="preserve">     Funda Soporte Anticaida G S22- S23 Plus</v>
      </c>
      <c r="E360" s="47" t="s">
        <v>903</v>
      </c>
      <c r="F360" s="49">
        <v>10</v>
      </c>
      <c r="G360" s="51" t="str">
        <f>G356&amp;"     "</f>
        <v xml:space="preserve">Mercado Libre y Mercado Shops     </v>
      </c>
      <c r="H360" s="51">
        <f>H356</f>
        <v>6870.15</v>
      </c>
      <c r="I360" s="51">
        <f>I356</f>
        <v>6870.15</v>
      </c>
      <c r="J360" s="51" t="str">
        <f>J356</f>
        <v>Vincular</v>
      </c>
      <c r="K360" s="51" t="str">
        <f>K356&amp;"     "</f>
        <v xml:space="preserve">$     </v>
      </c>
      <c r="L360" s="51" t="str">
        <f>L356&amp;"     "</f>
        <v xml:space="preserve">Mercado Envíos gratis     </v>
      </c>
      <c r="M360" s="51" t="str">
        <f>M356&amp;"     "</f>
        <v xml:space="preserve">Mercado Envíos a cargo del comprador     </v>
      </c>
      <c r="N360" s="51" t="str">
        <f>N356&amp;"     "</f>
        <v xml:space="preserve">Premium     </v>
      </c>
      <c r="O360" s="51" t="str">
        <f ca="1">O356</f>
        <v>19.5%</v>
      </c>
      <c r="P360" s="51" t="str">
        <f ca="1">P356</f>
        <v>13.9%</v>
      </c>
      <c r="Q360" s="51" t="str">
        <f>Q356&amp;"     "</f>
        <v xml:space="preserve">Activa     </v>
      </c>
      <c r="R360" s="51" t="s">
        <v>891</v>
      </c>
    </row>
    <row r="361" spans="1:18" ht="50.1" customHeight="1" x14ac:dyDescent="0.2">
      <c r="A361" s="47" t="s">
        <v>904</v>
      </c>
      <c r="B361" s="47"/>
      <c r="C361" s="47" t="s">
        <v>143</v>
      </c>
      <c r="D361" s="47" t="s">
        <v>905</v>
      </c>
      <c r="E361" s="47" t="s">
        <v>61</v>
      </c>
      <c r="F361" s="51" t="s">
        <v>533</v>
      </c>
      <c r="G361" s="50" t="s">
        <v>62</v>
      </c>
      <c r="H361" s="49">
        <v>129667.72</v>
      </c>
      <c r="I361" s="49">
        <v>129667.72</v>
      </c>
      <c r="J361" s="50" t="s">
        <v>63</v>
      </c>
      <c r="K361" s="50" t="s">
        <v>64</v>
      </c>
      <c r="L361" s="50" t="s">
        <v>65</v>
      </c>
      <c r="M361" s="50" t="s">
        <v>115</v>
      </c>
      <c r="N361" s="50" t="s">
        <v>66</v>
      </c>
      <c r="O361" s="51" t="str">
        <f ca="1">IF(INDIRECT("G361")="Mercado Shops","-",IF(INDIRECT("N361")="Clásica","15%",IF(INDIRECT("N361")="Premium","19.5%","-")))</f>
        <v>19.5%</v>
      </c>
      <c r="P361" s="51" t="str">
        <f ca="1">IF(INDIRECT("G361")="Mercado Libre","-",IF(INDIRECT("N361")="Clásica","4.63%",IF(INDIRECT("N361")="Premium","13.9%","-")))</f>
        <v>13.9%</v>
      </c>
      <c r="Q361" s="50" t="s">
        <v>67</v>
      </c>
      <c r="R361" s="51" t="s">
        <v>906</v>
      </c>
    </row>
    <row r="362" spans="1:18" ht="50.1" customHeight="1" x14ac:dyDescent="0.2">
      <c r="A362" s="47" t="s">
        <v>904</v>
      </c>
      <c r="B362" s="47" t="s">
        <v>907</v>
      </c>
      <c r="C362" s="48" t="s">
        <v>268</v>
      </c>
      <c r="D362" s="52" t="str">
        <f>"     "&amp;D361</f>
        <v xml:space="preserve">     Masaje Portatil Cavitacion 3 En 1 Ultrasonido </v>
      </c>
      <c r="E362" s="47" t="s">
        <v>149</v>
      </c>
      <c r="F362" s="49">
        <v>5</v>
      </c>
      <c r="G362" s="51" t="str">
        <f>G361&amp;"     "</f>
        <v xml:space="preserve">Mercado Libre y Mercado Shops     </v>
      </c>
      <c r="H362" s="51">
        <f>H361</f>
        <v>129667.72</v>
      </c>
      <c r="I362" s="51">
        <f>I361</f>
        <v>129667.72</v>
      </c>
      <c r="J362" s="51" t="str">
        <f>J361</f>
        <v>Vincular</v>
      </c>
      <c r="K362" s="51" t="str">
        <f>K361&amp;"     "</f>
        <v xml:space="preserve">$     </v>
      </c>
      <c r="L362" s="51" t="str">
        <f>L361&amp;"     "</f>
        <v xml:space="preserve">Mercado Envíos gratis     </v>
      </c>
      <c r="M362" s="51" t="str">
        <f>M361&amp;"     "</f>
        <v xml:space="preserve">Mercado Envíos a cargo del comprador     </v>
      </c>
      <c r="N362" s="51" t="str">
        <f>N361&amp;"     "</f>
        <v xml:space="preserve">Premium     </v>
      </c>
      <c r="O362" s="51" t="str">
        <f ca="1">O361</f>
        <v>19.5%</v>
      </c>
      <c r="P362" s="51" t="str">
        <f ca="1">P361</f>
        <v>13.9%</v>
      </c>
      <c r="Q362" s="51" t="str">
        <f>Q361&amp;"     "</f>
        <v xml:space="preserve">Activa     </v>
      </c>
      <c r="R362" s="51" t="s">
        <v>906</v>
      </c>
    </row>
    <row r="363" spans="1:18" ht="50.1" customHeight="1" x14ac:dyDescent="0.2">
      <c r="A363" s="47" t="s">
        <v>908</v>
      </c>
      <c r="B363" s="47"/>
      <c r="C363" s="47" t="s">
        <v>143</v>
      </c>
      <c r="D363" s="47" t="s">
        <v>909</v>
      </c>
      <c r="E363" s="47" t="s">
        <v>61</v>
      </c>
      <c r="F363" s="51" t="s">
        <v>910</v>
      </c>
      <c r="G363" s="50" t="s">
        <v>32</v>
      </c>
      <c r="H363" s="49">
        <v>15165.22</v>
      </c>
      <c r="I363" s="49">
        <v>15165.22</v>
      </c>
      <c r="J363" s="50" t="s">
        <v>63</v>
      </c>
      <c r="K363" s="50" t="s">
        <v>64</v>
      </c>
      <c r="L363" s="50" t="s">
        <v>65</v>
      </c>
      <c r="M363" s="51" t="s">
        <v>348</v>
      </c>
      <c r="N363" s="50" t="s">
        <v>66</v>
      </c>
      <c r="O363" s="51" t="str">
        <f ca="1">IF(INDIRECT("G363")="Mercado Shops","-",IF(INDIRECT("N363")="Clásica","14%",IF(INDIRECT("N363")="Premium","18.5%","-")))</f>
        <v>18.5%</v>
      </c>
      <c r="P363" s="51" t="str">
        <f ca="1">IF(INDIRECT("G363")="Mercado Libre","-",IF(INDIRECT("N363")="Clásica","4.63%",IF(INDIRECT("N363")="Premium","13.9%","-")))</f>
        <v>-</v>
      </c>
      <c r="Q363" s="50" t="s">
        <v>67</v>
      </c>
      <c r="R363" s="51" t="s">
        <v>911</v>
      </c>
    </row>
    <row r="364" spans="1:18" ht="50.1" customHeight="1" x14ac:dyDescent="0.2">
      <c r="A364" s="47" t="s">
        <v>908</v>
      </c>
      <c r="B364" s="47" t="s">
        <v>912</v>
      </c>
      <c r="C364" s="48" t="s">
        <v>913</v>
      </c>
      <c r="D364" s="52" t="str">
        <f>"     "&amp;D363</f>
        <v xml:space="preserve">     Gel Lubricante Estimulante Masculino Oro Al 2x1 </v>
      </c>
      <c r="E364" s="47" t="s">
        <v>914</v>
      </c>
      <c r="F364" s="49">
        <v>49</v>
      </c>
      <c r="G364" s="51" t="str">
        <f>G363&amp;"     "</f>
        <v xml:space="preserve">Mercado Libre     </v>
      </c>
      <c r="H364" s="51">
        <f>H363</f>
        <v>15165.22</v>
      </c>
      <c r="I364" s="51">
        <f>I363</f>
        <v>15165.22</v>
      </c>
      <c r="J364" s="51" t="str">
        <f>J363</f>
        <v>Vincular</v>
      </c>
      <c r="K364" s="51" t="str">
        <f>K363&amp;"     "</f>
        <v xml:space="preserve">$     </v>
      </c>
      <c r="L364" s="51" t="str">
        <f>L363&amp;"     "</f>
        <v xml:space="preserve">Mercado Envíos gratis     </v>
      </c>
      <c r="M364" s="51" t="str">
        <f>M363&amp;"     "</f>
        <v xml:space="preserve">No disponible     </v>
      </c>
      <c r="N364" s="51" t="str">
        <f>N363&amp;"     "</f>
        <v xml:space="preserve">Premium     </v>
      </c>
      <c r="O364" s="51" t="str">
        <f ca="1">O363</f>
        <v>18.5%</v>
      </c>
      <c r="P364" s="51" t="str">
        <f ca="1">P363</f>
        <v>-</v>
      </c>
      <c r="Q364" s="51" t="str">
        <f>Q363&amp;"     "</f>
        <v xml:space="preserve">Activa     </v>
      </c>
      <c r="R364" s="51" t="s">
        <v>911</v>
      </c>
    </row>
    <row r="365" spans="1:18" ht="50.1" customHeight="1" x14ac:dyDescent="0.2">
      <c r="A365" s="47" t="s">
        <v>915</v>
      </c>
      <c r="B365" s="47"/>
      <c r="C365" s="47" t="s">
        <v>143</v>
      </c>
      <c r="D365" s="48" t="s">
        <v>916</v>
      </c>
      <c r="E365" s="47" t="s">
        <v>61</v>
      </c>
      <c r="F365" s="51" t="s">
        <v>917</v>
      </c>
      <c r="G365" s="50" t="s">
        <v>32</v>
      </c>
      <c r="H365" s="49">
        <v>23918.3</v>
      </c>
      <c r="I365" s="49">
        <v>23918.3</v>
      </c>
      <c r="J365" s="50" t="s">
        <v>63</v>
      </c>
      <c r="K365" s="50" t="s">
        <v>64</v>
      </c>
      <c r="L365" s="50" t="s">
        <v>65</v>
      </c>
      <c r="M365" s="51" t="s">
        <v>348</v>
      </c>
      <c r="N365" s="50" t="s">
        <v>66</v>
      </c>
      <c r="O365" s="51" t="str">
        <f ca="1">IF(INDIRECT("G365")="Mercado Shops","-",IF(INDIRECT("N365")="Clásica","14%",IF(INDIRECT("N365")="Premium","18.5%","-")))</f>
        <v>18.5%</v>
      </c>
      <c r="P365" s="51" t="str">
        <f ca="1">IF(INDIRECT("G365")="Mercado Libre","-",IF(INDIRECT("N365")="Clásica","4.63%",IF(INDIRECT("N365")="Premium","13.9%","-")))</f>
        <v>-</v>
      </c>
      <c r="Q365" s="50" t="s">
        <v>67</v>
      </c>
      <c r="R365" s="51" t="s">
        <v>911</v>
      </c>
    </row>
    <row r="366" spans="1:18" ht="50.1" customHeight="1" x14ac:dyDescent="0.2">
      <c r="A366" s="47" t="s">
        <v>915</v>
      </c>
      <c r="B366" s="47" t="s">
        <v>918</v>
      </c>
      <c r="C366" s="48" t="s">
        <v>913</v>
      </c>
      <c r="D366" s="52" t="str">
        <f>"     "&amp;D365</f>
        <v xml:space="preserve">     Gel Lubricante Estimulante Masculino Oro Al 3x2</v>
      </c>
      <c r="E366" s="47" t="s">
        <v>914</v>
      </c>
      <c r="F366" s="49">
        <v>50</v>
      </c>
      <c r="G366" s="51" t="str">
        <f>G365&amp;"     "</f>
        <v xml:space="preserve">Mercado Libre     </v>
      </c>
      <c r="H366" s="51">
        <f>H365</f>
        <v>23918.3</v>
      </c>
      <c r="I366" s="51">
        <f>I365</f>
        <v>23918.3</v>
      </c>
      <c r="J366" s="51" t="str">
        <f>J365</f>
        <v>Vincular</v>
      </c>
      <c r="K366" s="51" t="str">
        <f>K365&amp;"     "</f>
        <v xml:space="preserve">$     </v>
      </c>
      <c r="L366" s="51" t="str">
        <f>L365&amp;"     "</f>
        <v xml:space="preserve">Mercado Envíos gratis     </v>
      </c>
      <c r="M366" s="51" t="str">
        <f>M365&amp;"     "</f>
        <v xml:space="preserve">No disponible     </v>
      </c>
      <c r="N366" s="51" t="str">
        <f>N365&amp;"     "</f>
        <v xml:space="preserve">Premium     </v>
      </c>
      <c r="O366" s="51" t="str">
        <f ca="1">O365</f>
        <v>18.5%</v>
      </c>
      <c r="P366" s="51" t="str">
        <f ca="1">P365</f>
        <v>-</v>
      </c>
      <c r="Q366" s="51" t="str">
        <f>Q365&amp;"     "</f>
        <v xml:space="preserve">Activa     </v>
      </c>
      <c r="R366" s="51" t="s">
        <v>911</v>
      </c>
    </row>
    <row r="367" spans="1:18" ht="50.1" customHeight="1" x14ac:dyDescent="0.2">
      <c r="A367" s="47" t="s">
        <v>919</v>
      </c>
      <c r="B367" s="47"/>
      <c r="C367" s="47" t="s">
        <v>143</v>
      </c>
      <c r="D367" s="47" t="s">
        <v>920</v>
      </c>
      <c r="E367" s="47" t="s">
        <v>61</v>
      </c>
      <c r="F367" s="51" t="s">
        <v>691</v>
      </c>
      <c r="G367" s="50" t="s">
        <v>62</v>
      </c>
      <c r="H367" s="49">
        <v>12671.61</v>
      </c>
      <c r="I367" s="49">
        <v>12671.61</v>
      </c>
      <c r="J367" s="50" t="s">
        <v>63</v>
      </c>
      <c r="K367" s="50" t="s">
        <v>64</v>
      </c>
      <c r="L367" s="50" t="s">
        <v>65</v>
      </c>
      <c r="M367" s="50" t="s">
        <v>115</v>
      </c>
      <c r="N367" s="50" t="s">
        <v>66</v>
      </c>
      <c r="O367" s="51" t="str">
        <f ca="1">IF(INDIRECT("G367")="Mercado Shops","-",IF(INDIRECT("N367")="Clásica","15%",IF(INDIRECT("N367")="Premium","19.5%","-")))</f>
        <v>19.5%</v>
      </c>
      <c r="P367" s="51" t="str">
        <f ca="1">IF(INDIRECT("G367")="Mercado Libre","-",IF(INDIRECT("N367")="Clásica","4.63%",IF(INDIRECT("N367")="Premium","13.9%","-")))</f>
        <v>13.9%</v>
      </c>
      <c r="Q367" s="50" t="s">
        <v>78</v>
      </c>
      <c r="R367" s="51" t="s">
        <v>921</v>
      </c>
    </row>
    <row r="368" spans="1:18" ht="50.1" customHeight="1" x14ac:dyDescent="0.2">
      <c r="A368" s="47" t="s">
        <v>919</v>
      </c>
      <c r="B368" s="47" t="s">
        <v>922</v>
      </c>
      <c r="C368" s="48" t="s">
        <v>923</v>
      </c>
      <c r="D368" s="52" t="str">
        <f>"     "&amp;D367</f>
        <v xml:space="preserve">     Maceta Colgante Animada Para Exteriores Interiores Jardin</v>
      </c>
      <c r="E368" s="47" t="s">
        <v>924</v>
      </c>
      <c r="F368" s="49">
        <v>1</v>
      </c>
      <c r="G368" s="51" t="str">
        <f>G367&amp;"     "</f>
        <v xml:space="preserve">Mercado Libre y Mercado Shops     </v>
      </c>
      <c r="H368" s="51">
        <f>H367</f>
        <v>12671.61</v>
      </c>
      <c r="I368" s="51">
        <f>I367</f>
        <v>12671.61</v>
      </c>
      <c r="J368" s="51" t="str">
        <f>J367</f>
        <v>Vincular</v>
      </c>
      <c r="K368" s="51" t="str">
        <f>K367&amp;"     "</f>
        <v xml:space="preserve">$     </v>
      </c>
      <c r="L368" s="51" t="str">
        <f>L367&amp;"     "</f>
        <v xml:space="preserve">Mercado Envíos gratis     </v>
      </c>
      <c r="M368" s="51" t="str">
        <f>M367&amp;"     "</f>
        <v xml:space="preserve">Mercado Envíos a cargo del comprador     </v>
      </c>
      <c r="N368" s="51" t="str">
        <f>N367&amp;"     "</f>
        <v xml:space="preserve">Premium     </v>
      </c>
      <c r="O368" s="51" t="str">
        <f ca="1">O367</f>
        <v>19.5%</v>
      </c>
      <c r="P368" s="51" t="str">
        <f ca="1">P367</f>
        <v>13.9%</v>
      </c>
      <c r="Q368" s="51" t="str">
        <f>Q367&amp;"     "</f>
        <v xml:space="preserve">Inactiva     </v>
      </c>
      <c r="R368" s="51" t="s">
        <v>921</v>
      </c>
    </row>
    <row r="369" spans="1:18" ht="50.1" customHeight="1" x14ac:dyDescent="0.2">
      <c r="A369" s="47" t="s">
        <v>919</v>
      </c>
      <c r="B369" s="47" t="s">
        <v>925</v>
      </c>
      <c r="C369" s="48" t="s">
        <v>926</v>
      </c>
      <c r="D369" s="52" t="str">
        <f>"     "&amp;D367</f>
        <v xml:space="preserve">     Maceta Colgante Animada Para Exteriores Interiores Jardin</v>
      </c>
      <c r="E369" s="47" t="s">
        <v>927</v>
      </c>
      <c r="F369" s="49">
        <v>3</v>
      </c>
      <c r="G369" s="51" t="str">
        <f>G367&amp;"     "</f>
        <v xml:space="preserve">Mercado Libre y Mercado Shops     </v>
      </c>
      <c r="H369" s="51">
        <f>H367</f>
        <v>12671.61</v>
      </c>
      <c r="I369" s="51">
        <f>I367</f>
        <v>12671.61</v>
      </c>
      <c r="J369" s="51" t="str">
        <f>J367</f>
        <v>Vincular</v>
      </c>
      <c r="K369" s="51" t="str">
        <f>K367&amp;"     "</f>
        <v xml:space="preserve">$     </v>
      </c>
      <c r="L369" s="51" t="str">
        <f>L367&amp;"     "</f>
        <v xml:space="preserve">Mercado Envíos gratis     </v>
      </c>
      <c r="M369" s="51" t="str">
        <f>M367&amp;"     "</f>
        <v xml:space="preserve">Mercado Envíos a cargo del comprador     </v>
      </c>
      <c r="N369" s="51" t="str">
        <f>N367&amp;"     "</f>
        <v xml:space="preserve">Premium     </v>
      </c>
      <c r="O369" s="51" t="str">
        <f ca="1">O367</f>
        <v>19.5%</v>
      </c>
      <c r="P369" s="51" t="str">
        <f ca="1">P367</f>
        <v>13.9%</v>
      </c>
      <c r="Q369" s="51" t="str">
        <f>Q367&amp;"     "</f>
        <v xml:space="preserve">Inactiva     </v>
      </c>
      <c r="R369" s="51" t="s">
        <v>921</v>
      </c>
    </row>
    <row r="370" spans="1:18" ht="50.1" customHeight="1" x14ac:dyDescent="0.2">
      <c r="A370" s="47" t="s">
        <v>928</v>
      </c>
      <c r="B370" s="47"/>
      <c r="C370" s="47" t="s">
        <v>143</v>
      </c>
      <c r="D370" s="47" t="s">
        <v>929</v>
      </c>
      <c r="E370" s="47" t="s">
        <v>61</v>
      </c>
      <c r="F370" s="51" t="s">
        <v>362</v>
      </c>
      <c r="G370" s="50" t="s">
        <v>62</v>
      </c>
      <c r="H370" s="49">
        <v>21373.8</v>
      </c>
      <c r="I370" s="49">
        <v>21373.8</v>
      </c>
      <c r="J370" s="50" t="s">
        <v>63</v>
      </c>
      <c r="K370" s="50" t="s">
        <v>64</v>
      </c>
      <c r="L370" s="50" t="s">
        <v>65</v>
      </c>
      <c r="M370" s="50" t="s">
        <v>115</v>
      </c>
      <c r="N370" s="50" t="s">
        <v>66</v>
      </c>
      <c r="O370" s="51" t="str">
        <f ca="1">IF(INDIRECT("G370")="Mercado Shops","-",IF(INDIRECT("N370")="Clásica","15%",IF(INDIRECT("N370")="Premium","19.5%","-")))</f>
        <v>19.5%</v>
      </c>
      <c r="P370" s="51" t="str">
        <f ca="1">IF(INDIRECT("G370")="Mercado Libre","-",IF(INDIRECT("N370")="Clásica","4.63%",IF(INDIRECT("N370")="Premium","13.9%","-")))</f>
        <v>13.9%</v>
      </c>
      <c r="Q370" s="50" t="s">
        <v>67</v>
      </c>
      <c r="R370" s="51" t="s">
        <v>930</v>
      </c>
    </row>
    <row r="371" spans="1:18" ht="50.1" customHeight="1" x14ac:dyDescent="0.2">
      <c r="A371" s="47" t="s">
        <v>928</v>
      </c>
      <c r="B371" s="47" t="s">
        <v>931</v>
      </c>
      <c r="C371" s="48" t="s">
        <v>932</v>
      </c>
      <c r="D371" s="52" t="str">
        <f>"     "&amp;D370</f>
        <v xml:space="preserve">     Molde Silicon Mickey Y Minnie Mouse, Chocolates Reposteria</v>
      </c>
      <c r="E371" s="47" t="s">
        <v>707</v>
      </c>
      <c r="F371" s="49">
        <v>1</v>
      </c>
      <c r="G371" s="51" t="str">
        <f>G370&amp;"     "</f>
        <v xml:space="preserve">Mercado Libre y Mercado Shops     </v>
      </c>
      <c r="H371" s="51">
        <f>H370</f>
        <v>21373.8</v>
      </c>
      <c r="I371" s="51">
        <f>I370</f>
        <v>21373.8</v>
      </c>
      <c r="J371" s="51" t="str">
        <f>J370</f>
        <v>Vincular</v>
      </c>
      <c r="K371" s="51" t="str">
        <f>K370&amp;"     "</f>
        <v xml:space="preserve">$     </v>
      </c>
      <c r="L371" s="51" t="str">
        <f>L370&amp;"     "</f>
        <v xml:space="preserve">Mercado Envíos gratis     </v>
      </c>
      <c r="M371" s="51" t="str">
        <f>M370&amp;"     "</f>
        <v xml:space="preserve">Mercado Envíos a cargo del comprador     </v>
      </c>
      <c r="N371" s="51" t="str">
        <f>N370&amp;"     "</f>
        <v xml:space="preserve">Premium     </v>
      </c>
      <c r="O371" s="51" t="str">
        <f ca="1">O370</f>
        <v>19.5%</v>
      </c>
      <c r="P371" s="51" t="str">
        <f ca="1">P370</f>
        <v>13.9%</v>
      </c>
      <c r="Q371" s="51" t="str">
        <f>Q370&amp;"     "</f>
        <v xml:space="preserve">Activa     </v>
      </c>
      <c r="R371" s="51" t="s">
        <v>930</v>
      </c>
    </row>
    <row r="372" spans="1:18" ht="50.1" customHeight="1" x14ac:dyDescent="0.2">
      <c r="A372" s="47" t="s">
        <v>933</v>
      </c>
      <c r="B372" s="47"/>
      <c r="C372" s="47" t="s">
        <v>143</v>
      </c>
      <c r="D372" s="47" t="s">
        <v>934</v>
      </c>
      <c r="E372" s="47" t="s">
        <v>61</v>
      </c>
      <c r="F372" s="51" t="s">
        <v>442</v>
      </c>
      <c r="G372" s="50" t="s">
        <v>62</v>
      </c>
      <c r="H372" s="49">
        <v>30788.45</v>
      </c>
      <c r="I372" s="49">
        <v>30788.45</v>
      </c>
      <c r="J372" s="50" t="s">
        <v>63</v>
      </c>
      <c r="K372" s="50" t="s">
        <v>64</v>
      </c>
      <c r="L372" s="50" t="s">
        <v>65</v>
      </c>
      <c r="M372" s="50" t="s">
        <v>115</v>
      </c>
      <c r="N372" s="50" t="s">
        <v>66</v>
      </c>
      <c r="O372" s="51" t="str">
        <f ca="1">IF(INDIRECT("G372")="Mercado Shops","-",IF(INDIRECT("N372")="Clásica","15%",IF(INDIRECT("N372")="Premium","19.5%","-")))</f>
        <v>19.5%</v>
      </c>
      <c r="P372" s="51" t="str">
        <f ca="1">IF(INDIRECT("G372")="Mercado Libre","-",IF(INDIRECT("N372")="Clásica","4.63%",IF(INDIRECT("N372")="Premium","13.9%","-")))</f>
        <v>13.9%</v>
      </c>
      <c r="Q372" s="50" t="s">
        <v>67</v>
      </c>
      <c r="R372" s="51" t="s">
        <v>930</v>
      </c>
    </row>
    <row r="373" spans="1:18" ht="50.1" customHeight="1" x14ac:dyDescent="0.2">
      <c r="A373" s="47" t="s">
        <v>933</v>
      </c>
      <c r="B373" s="47" t="s">
        <v>935</v>
      </c>
      <c r="C373" s="48" t="s">
        <v>936</v>
      </c>
      <c r="D373" s="52" t="str">
        <f>"     "&amp;D372</f>
        <v xml:space="preserve">     Molde Silicon Toy Story Alien Marciano Nave Reposteria</v>
      </c>
      <c r="E373" s="47" t="s">
        <v>461</v>
      </c>
      <c r="F373" s="49">
        <v>8</v>
      </c>
      <c r="G373" s="51" t="str">
        <f>G372&amp;"     "</f>
        <v xml:space="preserve">Mercado Libre y Mercado Shops     </v>
      </c>
      <c r="H373" s="51">
        <f>H372</f>
        <v>30788.45</v>
      </c>
      <c r="I373" s="51">
        <f>I372</f>
        <v>30788.45</v>
      </c>
      <c r="J373" s="51" t="str">
        <f>J372</f>
        <v>Vincular</v>
      </c>
      <c r="K373" s="51" t="str">
        <f>K372&amp;"     "</f>
        <v xml:space="preserve">$     </v>
      </c>
      <c r="L373" s="51" t="str">
        <f>L372&amp;"     "</f>
        <v xml:space="preserve">Mercado Envíos gratis     </v>
      </c>
      <c r="M373" s="51" t="str">
        <f>M372&amp;"     "</f>
        <v xml:space="preserve">Mercado Envíos a cargo del comprador     </v>
      </c>
      <c r="N373" s="51" t="str">
        <f>N372&amp;"     "</f>
        <v xml:space="preserve">Premium     </v>
      </c>
      <c r="O373" s="51" t="str">
        <f ca="1">O372</f>
        <v>19.5%</v>
      </c>
      <c r="P373" s="51" t="str">
        <f ca="1">P372</f>
        <v>13.9%</v>
      </c>
      <c r="Q373" s="51" t="str">
        <f>Q372&amp;"     "</f>
        <v xml:space="preserve">Activa     </v>
      </c>
      <c r="R373" s="51" t="s">
        <v>930</v>
      </c>
    </row>
    <row r="374" spans="1:18" ht="50.1" customHeight="1" x14ac:dyDescent="0.2">
      <c r="A374" s="47" t="s">
        <v>937</v>
      </c>
      <c r="B374" s="47"/>
      <c r="C374" s="47" t="s">
        <v>143</v>
      </c>
      <c r="D374" s="48" t="s">
        <v>938</v>
      </c>
      <c r="E374" s="47" t="s">
        <v>61</v>
      </c>
      <c r="F374" s="51" t="s">
        <v>939</v>
      </c>
      <c r="G374" s="50" t="s">
        <v>34</v>
      </c>
      <c r="H374" s="49">
        <v>11704.7</v>
      </c>
      <c r="I374" s="49">
        <v>11704.7</v>
      </c>
      <c r="J374" s="50" t="s">
        <v>63</v>
      </c>
      <c r="K374" s="50" t="s">
        <v>64</v>
      </c>
      <c r="L374" s="50" t="s">
        <v>65</v>
      </c>
      <c r="M374" s="50" t="s">
        <v>115</v>
      </c>
      <c r="N374" s="50" t="s">
        <v>66</v>
      </c>
      <c r="O374" s="51" t="str">
        <f ca="1">IF(INDIRECT("G374")="Mercado Shops","-",IF(INDIRECT("N374")="Clásica","15%",IF(INDIRECT("N374")="Premium","19.5%","-")))</f>
        <v>-</v>
      </c>
      <c r="P374" s="51" t="str">
        <f ca="1">IF(INDIRECT("G374")="Mercado Libre","-",IF(INDIRECT("N374")="Clásica","4.63%",IF(INDIRECT("N374")="Premium","13.9%","-")))</f>
        <v>13.9%</v>
      </c>
      <c r="Q374" s="50" t="s">
        <v>67</v>
      </c>
      <c r="R374" s="51" t="s">
        <v>930</v>
      </c>
    </row>
    <row r="375" spans="1:18" ht="50.1" customHeight="1" x14ac:dyDescent="0.2">
      <c r="A375" s="47" t="s">
        <v>937</v>
      </c>
      <c r="B375" s="47" t="s">
        <v>940</v>
      </c>
      <c r="C375" s="48" t="s">
        <v>941</v>
      </c>
      <c r="D375" s="52" t="str">
        <f>"     "&amp;D374</f>
        <v xml:space="preserve">     Molde Silicon Luna Y Sol Circulos Jabon Artesanal Resina</v>
      </c>
      <c r="E375" s="47" t="s">
        <v>707</v>
      </c>
      <c r="F375" s="49">
        <v>6</v>
      </c>
      <c r="G375" s="51" t="str">
        <f>G374&amp;"     "</f>
        <v xml:space="preserve">Mercado Shops     </v>
      </c>
      <c r="H375" s="51">
        <f>H374</f>
        <v>11704.7</v>
      </c>
      <c r="I375" s="51">
        <f>I374</f>
        <v>11704.7</v>
      </c>
      <c r="J375" s="51" t="str">
        <f>J374</f>
        <v>Vincular</v>
      </c>
      <c r="K375" s="51" t="str">
        <f>K374&amp;"     "</f>
        <v xml:space="preserve">$     </v>
      </c>
      <c r="L375" s="51" t="str">
        <f>L374&amp;"     "</f>
        <v xml:space="preserve">Mercado Envíos gratis     </v>
      </c>
      <c r="M375" s="51" t="str">
        <f>M374&amp;"     "</f>
        <v xml:space="preserve">Mercado Envíos a cargo del comprador     </v>
      </c>
      <c r="N375" s="51" t="str">
        <f>N374&amp;"     "</f>
        <v xml:space="preserve">Premium     </v>
      </c>
      <c r="O375" s="51" t="str">
        <f ca="1">O374</f>
        <v>-</v>
      </c>
      <c r="P375" s="51" t="str">
        <f ca="1">P374</f>
        <v>13.9%</v>
      </c>
      <c r="Q375" s="51" t="str">
        <f>Q374&amp;"     "</f>
        <v xml:space="preserve">Activa     </v>
      </c>
      <c r="R375" s="51" t="s">
        <v>930</v>
      </c>
    </row>
    <row r="376" spans="1:18" ht="50.1" customHeight="1" x14ac:dyDescent="0.2">
      <c r="A376" s="47" t="s">
        <v>942</v>
      </c>
      <c r="B376" s="47"/>
      <c r="C376" s="47" t="s">
        <v>143</v>
      </c>
      <c r="D376" s="48" t="s">
        <v>943</v>
      </c>
      <c r="E376" s="47" t="s">
        <v>61</v>
      </c>
      <c r="F376" s="51" t="s">
        <v>485</v>
      </c>
      <c r="G376" s="50" t="s">
        <v>34</v>
      </c>
      <c r="H376" s="49">
        <v>6870.15</v>
      </c>
      <c r="I376" s="49">
        <v>6870.15</v>
      </c>
      <c r="J376" s="50" t="s">
        <v>63</v>
      </c>
      <c r="K376" s="50" t="s">
        <v>64</v>
      </c>
      <c r="L376" s="50" t="s">
        <v>65</v>
      </c>
      <c r="M376" s="50" t="s">
        <v>115</v>
      </c>
      <c r="N376" s="50" t="s">
        <v>66</v>
      </c>
      <c r="O376" s="51" t="str">
        <f ca="1">IF(INDIRECT("G376")="Mercado Shops","-",IF(INDIRECT("N376")="Clásica","15%",IF(INDIRECT("N376")="Premium","19.5%","-")))</f>
        <v>-</v>
      </c>
      <c r="P376" s="51" t="str">
        <f ca="1">IF(INDIRECT("G376")="Mercado Libre","-",IF(INDIRECT("N376")="Clásica","4.63%",IF(INDIRECT("N376")="Premium","13.9%","-")))</f>
        <v>13.9%</v>
      </c>
      <c r="Q376" s="50" t="s">
        <v>67</v>
      </c>
      <c r="R376" s="51" t="s">
        <v>930</v>
      </c>
    </row>
    <row r="377" spans="1:18" ht="50.1" customHeight="1" x14ac:dyDescent="0.2">
      <c r="A377" s="47" t="s">
        <v>942</v>
      </c>
      <c r="B377" s="47" t="s">
        <v>944</v>
      </c>
      <c r="C377" s="48" t="s">
        <v>945</v>
      </c>
      <c r="D377" s="52" t="str">
        <f>"     "&amp;D376</f>
        <v xml:space="preserve">     Molde Silicon Donitas Mini 48 Donas Gomitas Y Chocolate</v>
      </c>
      <c r="E377" s="47" t="s">
        <v>293</v>
      </c>
      <c r="F377" s="49">
        <v>10</v>
      </c>
      <c r="G377" s="51" t="str">
        <f>G376&amp;"     "</f>
        <v xml:space="preserve">Mercado Shops     </v>
      </c>
      <c r="H377" s="51">
        <f>H376</f>
        <v>6870.15</v>
      </c>
      <c r="I377" s="51">
        <f>I376</f>
        <v>6870.15</v>
      </c>
      <c r="J377" s="51" t="str">
        <f>J376</f>
        <v>Vincular</v>
      </c>
      <c r="K377" s="51" t="str">
        <f>K376&amp;"     "</f>
        <v xml:space="preserve">$     </v>
      </c>
      <c r="L377" s="51" t="str">
        <f>L376&amp;"     "</f>
        <v xml:space="preserve">Mercado Envíos gratis     </v>
      </c>
      <c r="M377" s="51" t="str">
        <f>M376&amp;"     "</f>
        <v xml:space="preserve">Mercado Envíos a cargo del comprador     </v>
      </c>
      <c r="N377" s="51" t="str">
        <f>N376&amp;"     "</f>
        <v xml:space="preserve">Premium     </v>
      </c>
      <c r="O377" s="51" t="str">
        <f ca="1">O376</f>
        <v>-</v>
      </c>
      <c r="P377" s="51" t="str">
        <f ca="1">P376</f>
        <v>13.9%</v>
      </c>
      <c r="Q377" s="51" t="str">
        <f>Q376&amp;"     "</f>
        <v xml:space="preserve">Activa     </v>
      </c>
      <c r="R377" s="51" t="s">
        <v>930</v>
      </c>
    </row>
    <row r="378" spans="1:18" ht="50.1" customHeight="1" x14ac:dyDescent="0.2">
      <c r="A378" s="47" t="s">
        <v>946</v>
      </c>
      <c r="B378" s="47"/>
      <c r="C378" s="48" t="s">
        <v>947</v>
      </c>
      <c r="D378" s="48" t="s">
        <v>948</v>
      </c>
      <c r="E378" s="47" t="s">
        <v>61</v>
      </c>
      <c r="F378" s="49">
        <v>4</v>
      </c>
      <c r="G378" s="50" t="s">
        <v>34</v>
      </c>
      <c r="H378" s="49">
        <v>8651.2999999999993</v>
      </c>
      <c r="I378" s="49">
        <v>8651.2999999999993</v>
      </c>
      <c r="J378" s="50" t="s">
        <v>63</v>
      </c>
      <c r="K378" s="50" t="s">
        <v>64</v>
      </c>
      <c r="L378" s="50" t="s">
        <v>65</v>
      </c>
      <c r="M378" s="50" t="s">
        <v>115</v>
      </c>
      <c r="N378" s="50" t="s">
        <v>66</v>
      </c>
      <c r="O378" s="51" t="str">
        <f ca="1">IF(INDIRECT("G378")="Mercado Shops","-",IF(INDIRECT("N378")="Clásica","15%",IF(INDIRECT("N378")="Premium","19.5%","-")))</f>
        <v>-</v>
      </c>
      <c r="P378" s="51" t="str">
        <f ca="1">IF(INDIRECT("G378")="Mercado Libre","-",IF(INDIRECT("N378")="Clásica","4.63%",IF(INDIRECT("N378")="Premium","13.9%","-")))</f>
        <v>13.9%</v>
      </c>
      <c r="Q378" s="50" t="s">
        <v>67</v>
      </c>
      <c r="R378" s="51" t="s">
        <v>949</v>
      </c>
    </row>
    <row r="379" spans="1:18" ht="50.1" customHeight="1" x14ac:dyDescent="0.2">
      <c r="A379" s="47" t="s">
        <v>950</v>
      </c>
      <c r="B379" s="47"/>
      <c r="C379" s="47" t="s">
        <v>143</v>
      </c>
      <c r="D379" s="47" t="s">
        <v>951</v>
      </c>
      <c r="E379" s="47" t="s">
        <v>61</v>
      </c>
      <c r="F379" s="51" t="s">
        <v>481</v>
      </c>
      <c r="G379" s="50" t="s">
        <v>62</v>
      </c>
      <c r="H379" s="49">
        <v>6055.91</v>
      </c>
      <c r="I379" s="49">
        <v>6055.91</v>
      </c>
      <c r="J379" s="50" t="s">
        <v>63</v>
      </c>
      <c r="K379" s="50" t="s">
        <v>64</v>
      </c>
      <c r="L379" s="50" t="s">
        <v>65</v>
      </c>
      <c r="M379" s="50" t="s">
        <v>115</v>
      </c>
      <c r="N379" s="50" t="s">
        <v>66</v>
      </c>
      <c r="O379" s="51" t="str">
        <f ca="1">IF(INDIRECT("G379")="Mercado Shops","-",IF(INDIRECT("N379")="Clásica","15%",IF(INDIRECT("N379")="Premium","19.5%","-")))</f>
        <v>19.5%</v>
      </c>
      <c r="P379" s="51" t="str">
        <f ca="1">IF(INDIRECT("G379")="Mercado Libre","-",IF(INDIRECT("N379")="Clásica","4.63%",IF(INDIRECT("N379")="Premium","13.9%","-")))</f>
        <v>13.9%</v>
      </c>
      <c r="Q379" s="50" t="s">
        <v>67</v>
      </c>
      <c r="R379" s="51" t="s">
        <v>930</v>
      </c>
    </row>
    <row r="380" spans="1:18" ht="50.1" customHeight="1" x14ac:dyDescent="0.2">
      <c r="A380" s="47" t="s">
        <v>950</v>
      </c>
      <c r="B380" s="47" t="s">
        <v>952</v>
      </c>
      <c r="C380" s="48" t="s">
        <v>953</v>
      </c>
      <c r="D380" s="52" t="str">
        <f>"     "&amp;D379</f>
        <v xml:space="preserve">     Molde Silicon Maceta Cemento Hexagonal Para Jabon  </v>
      </c>
      <c r="E380" s="47" t="s">
        <v>461</v>
      </c>
      <c r="F380" s="49">
        <v>9</v>
      </c>
      <c r="G380" s="51" t="str">
        <f>G379&amp;"     "</f>
        <v xml:space="preserve">Mercado Libre y Mercado Shops     </v>
      </c>
      <c r="H380" s="51">
        <f>H379</f>
        <v>6055.91</v>
      </c>
      <c r="I380" s="51">
        <f>I379</f>
        <v>6055.91</v>
      </c>
      <c r="J380" s="51" t="str">
        <f>J379</f>
        <v>Vincular</v>
      </c>
      <c r="K380" s="51" t="str">
        <f>K379&amp;"     "</f>
        <v xml:space="preserve">$     </v>
      </c>
      <c r="L380" s="51" t="str">
        <f>L379&amp;"     "</f>
        <v xml:space="preserve">Mercado Envíos gratis     </v>
      </c>
      <c r="M380" s="51" t="str">
        <f>M379&amp;"     "</f>
        <v xml:space="preserve">Mercado Envíos a cargo del comprador     </v>
      </c>
      <c r="N380" s="51" t="str">
        <f>N379&amp;"     "</f>
        <v xml:space="preserve">Premium     </v>
      </c>
      <c r="O380" s="51" t="str">
        <f ca="1">O379</f>
        <v>19.5%</v>
      </c>
      <c r="P380" s="51" t="str">
        <f ca="1">P379</f>
        <v>13.9%</v>
      </c>
      <c r="Q380" s="51" t="str">
        <f>Q379&amp;"     "</f>
        <v xml:space="preserve">Activa     </v>
      </c>
      <c r="R380" s="51" t="s">
        <v>930</v>
      </c>
    </row>
    <row r="381" spans="1:18" ht="50.1" customHeight="1" x14ac:dyDescent="0.2">
      <c r="A381" s="47" t="s">
        <v>954</v>
      </c>
      <c r="B381" s="47"/>
      <c r="C381" s="47" t="s">
        <v>143</v>
      </c>
      <c r="D381" s="48" t="s">
        <v>955</v>
      </c>
      <c r="E381" s="47" t="s">
        <v>61</v>
      </c>
      <c r="F381" s="51" t="s">
        <v>691</v>
      </c>
      <c r="G381" s="50" t="s">
        <v>34</v>
      </c>
      <c r="H381" s="49">
        <v>6870.15</v>
      </c>
      <c r="I381" s="49">
        <v>6870.15</v>
      </c>
      <c r="J381" s="50" t="s">
        <v>63</v>
      </c>
      <c r="K381" s="50" t="s">
        <v>64</v>
      </c>
      <c r="L381" s="50" t="s">
        <v>65</v>
      </c>
      <c r="M381" s="50" t="s">
        <v>115</v>
      </c>
      <c r="N381" s="50" t="s">
        <v>66</v>
      </c>
      <c r="O381" s="51" t="str">
        <f ca="1">IF(INDIRECT("G381")="Mercado Shops","-",IF(INDIRECT("N381")="Clásica","15%",IF(INDIRECT("N381")="Premium","19.5%","-")))</f>
        <v>-</v>
      </c>
      <c r="P381" s="51" t="str">
        <f ca="1">IF(INDIRECT("G381")="Mercado Libre","-",IF(INDIRECT("N381")="Clásica","4.63%",IF(INDIRECT("N381")="Premium","13.9%","-")))</f>
        <v>13.9%</v>
      </c>
      <c r="Q381" s="50" t="s">
        <v>67</v>
      </c>
      <c r="R381" s="51" t="s">
        <v>930</v>
      </c>
    </row>
    <row r="382" spans="1:18" ht="50.1" customHeight="1" x14ac:dyDescent="0.2">
      <c r="A382" s="47" t="s">
        <v>954</v>
      </c>
      <c r="B382" s="47" t="s">
        <v>956</v>
      </c>
      <c r="C382" s="48" t="s">
        <v>957</v>
      </c>
      <c r="D382" s="52" t="str">
        <f>"     "&amp;D381</f>
        <v xml:space="preserve">     Molde Silicon Huellas Perro Huesos Reposteria Chocolate</v>
      </c>
      <c r="E382" s="47" t="s">
        <v>707</v>
      </c>
      <c r="F382" s="49">
        <v>4</v>
      </c>
      <c r="G382" s="51" t="str">
        <f>G381&amp;"     "</f>
        <v xml:space="preserve">Mercado Shops     </v>
      </c>
      <c r="H382" s="51">
        <f>H381</f>
        <v>6870.15</v>
      </c>
      <c r="I382" s="51">
        <f>I381</f>
        <v>6870.15</v>
      </c>
      <c r="J382" s="51" t="str">
        <f>J381</f>
        <v>Vincular</v>
      </c>
      <c r="K382" s="51" t="str">
        <f>K381&amp;"     "</f>
        <v xml:space="preserve">$     </v>
      </c>
      <c r="L382" s="51" t="str">
        <f>L381&amp;"     "</f>
        <v xml:space="preserve">Mercado Envíos gratis     </v>
      </c>
      <c r="M382" s="51" t="str">
        <f>M381&amp;"     "</f>
        <v xml:space="preserve">Mercado Envíos a cargo del comprador     </v>
      </c>
      <c r="N382" s="51" t="str">
        <f>N381&amp;"     "</f>
        <v xml:space="preserve">Premium     </v>
      </c>
      <c r="O382" s="51" t="str">
        <f ca="1">O381</f>
        <v>-</v>
      </c>
      <c r="P382" s="51" t="str">
        <f ca="1">P381</f>
        <v>13.9%</v>
      </c>
      <c r="Q382" s="51" t="str">
        <f>Q381&amp;"     "</f>
        <v xml:space="preserve">Activa     </v>
      </c>
      <c r="R382" s="51" t="s">
        <v>930</v>
      </c>
    </row>
    <row r="383" spans="1:18" ht="50.1" customHeight="1" x14ac:dyDescent="0.2">
      <c r="A383" s="47" t="s">
        <v>958</v>
      </c>
      <c r="B383" s="47"/>
      <c r="C383" s="48" t="s">
        <v>959</v>
      </c>
      <c r="D383" s="48" t="s">
        <v>960</v>
      </c>
      <c r="E383" s="47" t="s">
        <v>61</v>
      </c>
      <c r="F383" s="49">
        <v>3</v>
      </c>
      <c r="G383" s="50" t="s">
        <v>34</v>
      </c>
      <c r="H383" s="49">
        <v>11704.7</v>
      </c>
      <c r="I383" s="49">
        <v>11704.7</v>
      </c>
      <c r="J383" s="50" t="s">
        <v>63</v>
      </c>
      <c r="K383" s="50" t="s">
        <v>64</v>
      </c>
      <c r="L383" s="50" t="s">
        <v>65</v>
      </c>
      <c r="M383" s="50" t="s">
        <v>115</v>
      </c>
      <c r="N383" s="50" t="s">
        <v>66</v>
      </c>
      <c r="O383" s="51" t="str">
        <f ca="1">IF(INDIRECT("G383")="Mercado Shops","-",IF(INDIRECT("N383")="Clásica","15%",IF(INDIRECT("N383")="Premium","19.5%","-")))</f>
        <v>-</v>
      </c>
      <c r="P383" s="51" t="str">
        <f ca="1">IF(INDIRECT("G383")="Mercado Libre","-",IF(INDIRECT("N383")="Clásica","4.63%",IF(INDIRECT("N383")="Premium","13.9%","-")))</f>
        <v>13.9%</v>
      </c>
      <c r="Q383" s="50" t="s">
        <v>67</v>
      </c>
      <c r="R383" s="51" t="s">
        <v>949</v>
      </c>
    </row>
    <row r="384" spans="1:18" ht="50.1" customHeight="1" x14ac:dyDescent="0.2">
      <c r="A384" s="47" t="s">
        <v>961</v>
      </c>
      <c r="B384" s="47"/>
      <c r="C384" s="47" t="s">
        <v>143</v>
      </c>
      <c r="D384" s="48" t="s">
        <v>962</v>
      </c>
      <c r="E384" s="47" t="s">
        <v>61</v>
      </c>
      <c r="F384" s="51" t="s">
        <v>533</v>
      </c>
      <c r="G384" s="50" t="s">
        <v>34</v>
      </c>
      <c r="H384" s="49">
        <v>11959.15</v>
      </c>
      <c r="I384" s="49">
        <v>11959.15</v>
      </c>
      <c r="J384" s="50" t="s">
        <v>63</v>
      </c>
      <c r="K384" s="50" t="s">
        <v>64</v>
      </c>
      <c r="L384" s="50" t="s">
        <v>65</v>
      </c>
      <c r="M384" s="50" t="s">
        <v>115</v>
      </c>
      <c r="N384" s="50" t="s">
        <v>66</v>
      </c>
      <c r="O384" s="51" t="str">
        <f ca="1">IF(INDIRECT("G384")="Mercado Shops","-",IF(INDIRECT("N384")="Clásica","15%",IF(INDIRECT("N384")="Premium","19.5%","-")))</f>
        <v>-</v>
      </c>
      <c r="P384" s="51" t="str">
        <f ca="1">IF(INDIRECT("G384")="Mercado Libre","-",IF(INDIRECT("N384")="Clásica","4.63%",IF(INDIRECT("N384")="Premium","13.9%","-")))</f>
        <v>13.9%</v>
      </c>
      <c r="Q384" s="50" t="s">
        <v>67</v>
      </c>
      <c r="R384" s="51" t="s">
        <v>930</v>
      </c>
    </row>
    <row r="385" spans="1:18" ht="50.1" customHeight="1" x14ac:dyDescent="0.2">
      <c r="A385" s="47" t="s">
        <v>961</v>
      </c>
      <c r="B385" s="47" t="s">
        <v>963</v>
      </c>
      <c r="C385" s="48" t="s">
        <v>964</v>
      </c>
      <c r="D385" s="52" t="str">
        <f>"     "&amp;D384</f>
        <v xml:space="preserve">     Molde Silicon Maceta Hexagonal Para Reposteria </v>
      </c>
      <c r="E385" s="47" t="s">
        <v>707</v>
      </c>
      <c r="F385" s="49">
        <v>5</v>
      </c>
      <c r="G385" s="51" t="str">
        <f>G384&amp;"     "</f>
        <v xml:space="preserve">Mercado Shops     </v>
      </c>
      <c r="H385" s="51">
        <f>H384</f>
        <v>11959.15</v>
      </c>
      <c r="I385" s="51">
        <f>I384</f>
        <v>11959.15</v>
      </c>
      <c r="J385" s="51" t="str">
        <f>J384</f>
        <v>Vincular</v>
      </c>
      <c r="K385" s="51" t="str">
        <f>K384&amp;"     "</f>
        <v xml:space="preserve">$     </v>
      </c>
      <c r="L385" s="51" t="str">
        <f>L384&amp;"     "</f>
        <v xml:space="preserve">Mercado Envíos gratis     </v>
      </c>
      <c r="M385" s="51" t="str">
        <f>M384&amp;"     "</f>
        <v xml:space="preserve">Mercado Envíos a cargo del comprador     </v>
      </c>
      <c r="N385" s="51" t="str">
        <f>N384&amp;"     "</f>
        <v xml:space="preserve">Premium     </v>
      </c>
      <c r="O385" s="51" t="str">
        <f ca="1">O384</f>
        <v>-</v>
      </c>
      <c r="P385" s="51" t="str">
        <f ca="1">P384</f>
        <v>13.9%</v>
      </c>
      <c r="Q385" s="51" t="str">
        <f>Q384&amp;"     "</f>
        <v xml:space="preserve">Activa     </v>
      </c>
      <c r="R385" s="51" t="s">
        <v>930</v>
      </c>
    </row>
    <row r="386" spans="1:18" ht="50.1" customHeight="1" x14ac:dyDescent="0.2">
      <c r="A386" s="47" t="s">
        <v>965</v>
      </c>
      <c r="B386" s="47"/>
      <c r="C386" s="47" t="s">
        <v>143</v>
      </c>
      <c r="D386" s="48" t="s">
        <v>966</v>
      </c>
      <c r="E386" s="47" t="s">
        <v>61</v>
      </c>
      <c r="F386" s="51" t="s">
        <v>485</v>
      </c>
      <c r="G386" s="50" t="s">
        <v>34</v>
      </c>
      <c r="H386" s="49">
        <v>4325.6499999999996</v>
      </c>
      <c r="I386" s="49">
        <v>4325.6499999999996</v>
      </c>
      <c r="J386" s="50" t="s">
        <v>63</v>
      </c>
      <c r="K386" s="50" t="s">
        <v>64</v>
      </c>
      <c r="L386" s="50" t="s">
        <v>65</v>
      </c>
      <c r="M386" s="50" t="s">
        <v>115</v>
      </c>
      <c r="N386" s="50" t="s">
        <v>66</v>
      </c>
      <c r="O386" s="51" t="str">
        <f ca="1">IF(INDIRECT("G386")="Mercado Shops","-",IF(INDIRECT("N386")="Clásica","15%",IF(INDIRECT("N386")="Premium","19.5%","-")))</f>
        <v>-</v>
      </c>
      <c r="P386" s="51" t="str">
        <f ca="1">IF(INDIRECT("G386")="Mercado Libre","-",IF(INDIRECT("N386")="Clásica","4.63%",IF(INDIRECT("N386")="Premium","13.9%","-")))</f>
        <v>13.9%</v>
      </c>
      <c r="Q386" s="50" t="s">
        <v>67</v>
      </c>
      <c r="R386" s="51" t="s">
        <v>930</v>
      </c>
    </row>
    <row r="387" spans="1:18" ht="50.1" customHeight="1" x14ac:dyDescent="0.2">
      <c r="A387" s="47" t="s">
        <v>965</v>
      </c>
      <c r="B387" s="47" t="s">
        <v>967</v>
      </c>
      <c r="C387" s="48" t="s">
        <v>968</v>
      </c>
      <c r="D387" s="52" t="str">
        <f>"     "&amp;D386</f>
        <v xml:space="preserve">     Molde Silicon Mini Dinosaurios Gelatina Gomitas </v>
      </c>
      <c r="E387" s="47" t="s">
        <v>707</v>
      </c>
      <c r="F387" s="49">
        <v>10</v>
      </c>
      <c r="G387" s="51" t="str">
        <f>G386&amp;"     "</f>
        <v xml:space="preserve">Mercado Shops     </v>
      </c>
      <c r="H387" s="51">
        <f>H386</f>
        <v>4325.6499999999996</v>
      </c>
      <c r="I387" s="51">
        <f>I386</f>
        <v>4325.6499999999996</v>
      </c>
      <c r="J387" s="51" t="str">
        <f>J386</f>
        <v>Vincular</v>
      </c>
      <c r="K387" s="51" t="str">
        <f>K386&amp;"     "</f>
        <v xml:space="preserve">$     </v>
      </c>
      <c r="L387" s="51" t="str">
        <f>L386&amp;"     "</f>
        <v xml:space="preserve">Mercado Envíos gratis     </v>
      </c>
      <c r="M387" s="51" t="str">
        <f>M386&amp;"     "</f>
        <v xml:space="preserve">Mercado Envíos a cargo del comprador     </v>
      </c>
      <c r="N387" s="51" t="str">
        <f>N386&amp;"     "</f>
        <v xml:space="preserve">Premium     </v>
      </c>
      <c r="O387" s="51" t="str">
        <f ca="1">O386</f>
        <v>-</v>
      </c>
      <c r="P387" s="51" t="str">
        <f ca="1">P386</f>
        <v>13.9%</v>
      </c>
      <c r="Q387" s="51" t="str">
        <f>Q386&amp;"     "</f>
        <v xml:space="preserve">Activa     </v>
      </c>
      <c r="R387" s="51" t="s">
        <v>930</v>
      </c>
    </row>
    <row r="388" spans="1:18" ht="50.1" customHeight="1" x14ac:dyDescent="0.2">
      <c r="A388" s="47" t="s">
        <v>969</v>
      </c>
      <c r="B388" s="47"/>
      <c r="C388" s="47" t="s">
        <v>143</v>
      </c>
      <c r="D388" s="48" t="s">
        <v>970</v>
      </c>
      <c r="E388" s="47" t="s">
        <v>61</v>
      </c>
      <c r="F388" s="51" t="s">
        <v>939</v>
      </c>
      <c r="G388" s="50" t="s">
        <v>34</v>
      </c>
      <c r="H388" s="49">
        <v>8600.41</v>
      </c>
      <c r="I388" s="49">
        <v>8600.41</v>
      </c>
      <c r="J388" s="50" t="s">
        <v>63</v>
      </c>
      <c r="K388" s="50" t="s">
        <v>64</v>
      </c>
      <c r="L388" s="50" t="s">
        <v>65</v>
      </c>
      <c r="M388" s="50" t="s">
        <v>115</v>
      </c>
      <c r="N388" s="50" t="s">
        <v>66</v>
      </c>
      <c r="O388" s="51" t="str">
        <f ca="1">IF(INDIRECT("G388")="Mercado Shops","-",IF(INDIRECT("N388")="Clásica","15%",IF(INDIRECT("N388")="Premium","19.5%","-")))</f>
        <v>-</v>
      </c>
      <c r="P388" s="51" t="str">
        <f ca="1">IF(INDIRECT("G388")="Mercado Libre","-",IF(INDIRECT("N388")="Clásica","4.63%",IF(INDIRECT("N388")="Premium","13.9%","-")))</f>
        <v>13.9%</v>
      </c>
      <c r="Q388" s="50" t="s">
        <v>67</v>
      </c>
      <c r="R388" s="51" t="s">
        <v>930</v>
      </c>
    </row>
    <row r="389" spans="1:18" ht="50.1" customHeight="1" x14ac:dyDescent="0.2">
      <c r="A389" s="47" t="s">
        <v>969</v>
      </c>
      <c r="B389" s="47" t="s">
        <v>971</v>
      </c>
      <c r="C389" s="48" t="s">
        <v>972</v>
      </c>
      <c r="D389" s="52" t="str">
        <f>"     "&amp;D388</f>
        <v xml:space="preserve">     Molde Silicon Rectangulos Barra Jabon Artesanal </v>
      </c>
      <c r="E389" s="47" t="s">
        <v>707</v>
      </c>
      <c r="F389" s="49">
        <v>6</v>
      </c>
      <c r="G389" s="51" t="str">
        <f>G388&amp;"     "</f>
        <v xml:space="preserve">Mercado Shops     </v>
      </c>
      <c r="H389" s="51">
        <f>H388</f>
        <v>8600.41</v>
      </c>
      <c r="I389" s="51">
        <f>I388</f>
        <v>8600.41</v>
      </c>
      <c r="J389" s="51" t="str">
        <f>J388</f>
        <v>Vincular</v>
      </c>
      <c r="K389" s="51" t="str">
        <f>K388&amp;"     "</f>
        <v xml:space="preserve">$     </v>
      </c>
      <c r="L389" s="51" t="str">
        <f>L388&amp;"     "</f>
        <v xml:space="preserve">Mercado Envíos gratis     </v>
      </c>
      <c r="M389" s="51" t="str">
        <f>M388&amp;"     "</f>
        <v xml:space="preserve">Mercado Envíos a cargo del comprador     </v>
      </c>
      <c r="N389" s="51" t="str">
        <f>N388&amp;"     "</f>
        <v xml:space="preserve">Premium     </v>
      </c>
      <c r="O389" s="51" t="str">
        <f ca="1">O388</f>
        <v>-</v>
      </c>
      <c r="P389" s="51" t="str">
        <f ca="1">P388</f>
        <v>13.9%</v>
      </c>
      <c r="Q389" s="51" t="str">
        <f>Q388&amp;"     "</f>
        <v xml:space="preserve">Activa     </v>
      </c>
      <c r="R389" s="51" t="s">
        <v>930</v>
      </c>
    </row>
    <row r="390" spans="1:18" ht="50.1" customHeight="1" x14ac:dyDescent="0.2">
      <c r="A390" s="47" t="s">
        <v>973</v>
      </c>
      <c r="B390" s="47"/>
      <c r="C390" s="47" t="s">
        <v>143</v>
      </c>
      <c r="D390" s="48" t="s">
        <v>974</v>
      </c>
      <c r="E390" s="47" t="s">
        <v>61</v>
      </c>
      <c r="F390" s="51" t="s">
        <v>254</v>
      </c>
      <c r="G390" s="50" t="s">
        <v>34</v>
      </c>
      <c r="H390" s="49">
        <v>5038.1099999999997</v>
      </c>
      <c r="I390" s="49">
        <v>5038.1099999999997</v>
      </c>
      <c r="J390" s="50" t="s">
        <v>63</v>
      </c>
      <c r="K390" s="50" t="s">
        <v>64</v>
      </c>
      <c r="L390" s="50" t="s">
        <v>65</v>
      </c>
      <c r="M390" s="50" t="s">
        <v>115</v>
      </c>
      <c r="N390" s="50" t="s">
        <v>66</v>
      </c>
      <c r="O390" s="51" t="str">
        <f ca="1">IF(INDIRECT("G390")="Mercado Shops","-",IF(INDIRECT("N390")="Clásica","15%",IF(INDIRECT("N390")="Premium","19.5%","-")))</f>
        <v>-</v>
      </c>
      <c r="P390" s="51" t="str">
        <f ca="1">IF(INDIRECT("G390")="Mercado Libre","-",IF(INDIRECT("N390")="Clásica","4.63%",IF(INDIRECT("N390")="Premium","13.9%","-")))</f>
        <v>13.9%</v>
      </c>
      <c r="Q390" s="50" t="s">
        <v>67</v>
      </c>
      <c r="R390" s="51" t="s">
        <v>975</v>
      </c>
    </row>
    <row r="391" spans="1:18" ht="50.1" customHeight="1" x14ac:dyDescent="0.2">
      <c r="A391" s="47" t="s">
        <v>973</v>
      </c>
      <c r="B391" s="47" t="s">
        <v>976</v>
      </c>
      <c r="C391" s="48" t="s">
        <v>977</v>
      </c>
      <c r="D391" s="52" t="str">
        <f>"     "&amp;D390</f>
        <v xml:space="preserve">     Infusor De Té Silicon Buzo Re-utilizable Bebidas </v>
      </c>
      <c r="E391" s="47" t="s">
        <v>149</v>
      </c>
      <c r="F391" s="49">
        <v>2</v>
      </c>
      <c r="G391" s="51" t="str">
        <f>G390&amp;"     "</f>
        <v xml:space="preserve">Mercado Shops     </v>
      </c>
      <c r="H391" s="51">
        <f>H390</f>
        <v>5038.1099999999997</v>
      </c>
      <c r="I391" s="51">
        <f>I390</f>
        <v>5038.1099999999997</v>
      </c>
      <c r="J391" s="51" t="str">
        <f>J390</f>
        <v>Vincular</v>
      </c>
      <c r="K391" s="51" t="str">
        <f>K390&amp;"     "</f>
        <v xml:space="preserve">$     </v>
      </c>
      <c r="L391" s="51" t="str">
        <f>L390&amp;"     "</f>
        <v xml:space="preserve">Mercado Envíos gratis     </v>
      </c>
      <c r="M391" s="51" t="str">
        <f>M390&amp;"     "</f>
        <v xml:space="preserve">Mercado Envíos a cargo del comprador     </v>
      </c>
      <c r="N391" s="51" t="str">
        <f>N390&amp;"     "</f>
        <v xml:space="preserve">Premium     </v>
      </c>
      <c r="O391" s="51" t="str">
        <f ca="1">O390</f>
        <v>-</v>
      </c>
      <c r="P391" s="51" t="str">
        <f ca="1">P390</f>
        <v>13.9%</v>
      </c>
      <c r="Q391" s="51" t="str">
        <f>Q390&amp;"     "</f>
        <v xml:space="preserve">Activa     </v>
      </c>
      <c r="R391" s="51" t="s">
        <v>975</v>
      </c>
    </row>
    <row r="392" spans="1:18" ht="50.1" customHeight="1" x14ac:dyDescent="0.2">
      <c r="A392" s="47" t="s">
        <v>978</v>
      </c>
      <c r="B392" s="47"/>
      <c r="C392" s="48" t="s">
        <v>979</v>
      </c>
      <c r="D392" s="47" t="s">
        <v>980</v>
      </c>
      <c r="E392" s="47" t="s">
        <v>61</v>
      </c>
      <c r="F392" s="49">
        <v>0</v>
      </c>
      <c r="G392" s="50" t="s">
        <v>62</v>
      </c>
      <c r="H392" s="49">
        <v>230719789.44</v>
      </c>
      <c r="I392" s="49">
        <v>230719789.44</v>
      </c>
      <c r="J392" s="50" t="s">
        <v>63</v>
      </c>
      <c r="K392" s="50" t="s">
        <v>64</v>
      </c>
      <c r="L392" s="50" t="s">
        <v>65</v>
      </c>
      <c r="M392" s="50" t="s">
        <v>65</v>
      </c>
      <c r="N392" s="50" t="s">
        <v>66</v>
      </c>
      <c r="O392" s="51" t="str">
        <f ca="1">IF(INDIRECT("G392")="Mercado Shops","-",IF(INDIRECT("N392")="Clásica","10%",IF(INDIRECT("N392")="Premium","14.5%","-")))</f>
        <v>14.5%</v>
      </c>
      <c r="P392" s="51" t="str">
        <f ca="1">IF(INDIRECT("G392")="Mercado Libre","-",IF(INDIRECT("N392")="Clásica","4.63%",IF(INDIRECT("N392")="Premium","13.9%","-")))</f>
        <v>13.9%</v>
      </c>
      <c r="Q392" s="50" t="s">
        <v>78</v>
      </c>
      <c r="R392" s="51" t="s">
        <v>74</v>
      </c>
    </row>
    <row r="393" spans="1:18" ht="50.1" customHeight="1" x14ac:dyDescent="0.2">
      <c r="A393" s="47" t="s">
        <v>981</v>
      </c>
      <c r="B393" s="47"/>
      <c r="C393" s="48" t="s">
        <v>982</v>
      </c>
      <c r="D393" s="47" t="s">
        <v>983</v>
      </c>
      <c r="E393" s="47" t="s">
        <v>61</v>
      </c>
      <c r="F393" s="49">
        <v>2</v>
      </c>
      <c r="G393" s="50" t="s">
        <v>62</v>
      </c>
      <c r="H393" s="49">
        <v>10127.11</v>
      </c>
      <c r="I393" s="49">
        <v>10127.11</v>
      </c>
      <c r="J393" s="50" t="s">
        <v>63</v>
      </c>
      <c r="K393" s="50" t="s">
        <v>64</v>
      </c>
      <c r="L393" s="50" t="s">
        <v>65</v>
      </c>
      <c r="M393" s="50" t="s">
        <v>115</v>
      </c>
      <c r="N393" s="50" t="s">
        <v>66</v>
      </c>
      <c r="O393" s="51" t="str">
        <f ca="1">IF(INDIRECT("G393")="Mercado Shops","-",IF(INDIRECT("N393")="Clásica","15%",IF(INDIRECT("N393")="Premium","19.5%","-")))</f>
        <v>19.5%</v>
      </c>
      <c r="P393" s="51" t="str">
        <f ca="1">IF(INDIRECT("G393")="Mercado Libre","-",IF(INDIRECT("N393")="Clásica","4.63%",IF(INDIRECT("N393")="Premium","13.9%","-")))</f>
        <v>13.9%</v>
      </c>
      <c r="Q393" s="50" t="s">
        <v>78</v>
      </c>
      <c r="R393" s="51" t="s">
        <v>949</v>
      </c>
    </row>
    <row r="394" spans="1:18" ht="50.1" customHeight="1" x14ac:dyDescent="0.2">
      <c r="A394" s="47" t="s">
        <v>984</v>
      </c>
      <c r="B394" s="47"/>
      <c r="C394" s="47" t="s">
        <v>143</v>
      </c>
      <c r="D394" s="47" t="s">
        <v>985</v>
      </c>
      <c r="E394" s="47" t="s">
        <v>61</v>
      </c>
      <c r="F394" s="51" t="s">
        <v>442</v>
      </c>
      <c r="G394" s="50" t="s">
        <v>62</v>
      </c>
      <c r="H394" s="49">
        <v>17811.5</v>
      </c>
      <c r="I394" s="49">
        <v>17811.5</v>
      </c>
      <c r="J394" s="50" t="s">
        <v>63</v>
      </c>
      <c r="K394" s="50" t="s">
        <v>64</v>
      </c>
      <c r="L394" s="50" t="s">
        <v>65</v>
      </c>
      <c r="M394" s="50" t="s">
        <v>115</v>
      </c>
      <c r="N394" s="50" t="s">
        <v>66</v>
      </c>
      <c r="O394" s="51" t="str">
        <f ca="1">IF(INDIRECT("G394")="Mercado Shops","-",IF(INDIRECT("N394")="Clásica","15%",IF(INDIRECT("N394")="Premium","19.5%","-")))</f>
        <v>19.5%</v>
      </c>
      <c r="P394" s="51" t="str">
        <f ca="1">IF(INDIRECT("G394")="Mercado Libre","-",IF(INDIRECT("N394")="Clásica","4.63%",IF(INDIRECT("N394")="Premium","13.9%","-")))</f>
        <v>13.9%</v>
      </c>
      <c r="Q394" s="50" t="s">
        <v>78</v>
      </c>
      <c r="R394" s="51" t="s">
        <v>930</v>
      </c>
    </row>
    <row r="395" spans="1:18" ht="50.1" customHeight="1" x14ac:dyDescent="0.2">
      <c r="A395" s="47" t="s">
        <v>984</v>
      </c>
      <c r="B395" s="47" t="s">
        <v>986</v>
      </c>
      <c r="C395" s="48" t="s">
        <v>987</v>
      </c>
      <c r="D395" s="52" t="str">
        <f>"     "&amp;D394</f>
        <v xml:space="preserve">     2 Moldes De Silicon Para Jabón Artesanal Barra + Rectangulos</v>
      </c>
      <c r="E395" s="47" t="s">
        <v>731</v>
      </c>
      <c r="F395" s="49">
        <v>8</v>
      </c>
      <c r="G395" s="51" t="str">
        <f>G394&amp;"     "</f>
        <v xml:space="preserve">Mercado Libre y Mercado Shops     </v>
      </c>
      <c r="H395" s="51">
        <f>H394</f>
        <v>17811.5</v>
      </c>
      <c r="I395" s="51">
        <f>I394</f>
        <v>17811.5</v>
      </c>
      <c r="J395" s="51" t="str">
        <f>J394</f>
        <v>Vincular</v>
      </c>
      <c r="K395" s="51" t="str">
        <f>K394&amp;"     "</f>
        <v xml:space="preserve">$     </v>
      </c>
      <c r="L395" s="51" t="str">
        <f>L394&amp;"     "</f>
        <v xml:space="preserve">Mercado Envíos gratis     </v>
      </c>
      <c r="M395" s="51" t="str">
        <f>M394&amp;"     "</f>
        <v xml:space="preserve">Mercado Envíos a cargo del comprador     </v>
      </c>
      <c r="N395" s="51" t="str">
        <f>N394&amp;"     "</f>
        <v xml:space="preserve">Premium     </v>
      </c>
      <c r="O395" s="51" t="str">
        <f ca="1">O394</f>
        <v>19.5%</v>
      </c>
      <c r="P395" s="51" t="str">
        <f ca="1">P394</f>
        <v>13.9%</v>
      </c>
      <c r="Q395" s="51" t="str">
        <f>Q394&amp;"     "</f>
        <v xml:space="preserve">Inactiva     </v>
      </c>
      <c r="R395" s="51" t="s">
        <v>930</v>
      </c>
    </row>
    <row r="396" spans="1:18" ht="50.1" customHeight="1" x14ac:dyDescent="0.2">
      <c r="A396" s="47" t="s">
        <v>988</v>
      </c>
      <c r="B396" s="47"/>
      <c r="C396" s="47" t="s">
        <v>143</v>
      </c>
      <c r="D396" s="48" t="s">
        <v>989</v>
      </c>
      <c r="E396" s="47" t="s">
        <v>61</v>
      </c>
      <c r="F396" s="51" t="s">
        <v>485</v>
      </c>
      <c r="G396" s="50" t="s">
        <v>34</v>
      </c>
      <c r="H396" s="49">
        <v>5852.35</v>
      </c>
      <c r="I396" s="49">
        <v>5852.35</v>
      </c>
      <c r="J396" s="50" t="s">
        <v>63</v>
      </c>
      <c r="K396" s="50" t="s">
        <v>64</v>
      </c>
      <c r="L396" s="50" t="s">
        <v>65</v>
      </c>
      <c r="M396" s="50" t="s">
        <v>115</v>
      </c>
      <c r="N396" s="50" t="s">
        <v>66</v>
      </c>
      <c r="O396" s="51" t="str">
        <f ca="1">IF(INDIRECT("G396")="Mercado Shops","-",IF(INDIRECT("N396")="Clásica","15%",IF(INDIRECT("N396")="Premium","19.5%","-")))</f>
        <v>-</v>
      </c>
      <c r="P396" s="51" t="str">
        <f ca="1">IF(INDIRECT("G396")="Mercado Libre","-",IF(INDIRECT("N396")="Clásica","4.63%",IF(INDIRECT("N396")="Premium","13.9%","-")))</f>
        <v>13.9%</v>
      </c>
      <c r="Q396" s="50" t="s">
        <v>67</v>
      </c>
      <c r="R396" s="51" t="s">
        <v>930</v>
      </c>
    </row>
    <row r="397" spans="1:18" ht="50.1" customHeight="1" x14ac:dyDescent="0.2">
      <c r="A397" s="47" t="s">
        <v>988</v>
      </c>
      <c r="B397" s="47" t="s">
        <v>990</v>
      </c>
      <c r="C397" s="48" t="s">
        <v>991</v>
      </c>
      <c r="D397" s="52" t="str">
        <f>"     "&amp;D396</f>
        <v xml:space="preserve">     Molde Silicon Granos De Cafe - Chocolates Reposteria </v>
      </c>
      <c r="E397" s="47" t="s">
        <v>992</v>
      </c>
      <c r="F397" s="49">
        <v>10</v>
      </c>
      <c r="G397" s="51" t="str">
        <f>G396&amp;"     "</f>
        <v xml:space="preserve">Mercado Shops     </v>
      </c>
      <c r="H397" s="51">
        <f>H396</f>
        <v>5852.35</v>
      </c>
      <c r="I397" s="51">
        <f>I396</f>
        <v>5852.35</v>
      </c>
      <c r="J397" s="51" t="str">
        <f>J396</f>
        <v>Vincular</v>
      </c>
      <c r="K397" s="51" t="str">
        <f>K396&amp;"     "</f>
        <v xml:space="preserve">$     </v>
      </c>
      <c r="L397" s="51" t="str">
        <f>L396&amp;"     "</f>
        <v xml:space="preserve">Mercado Envíos gratis     </v>
      </c>
      <c r="M397" s="51" t="str">
        <f>M396&amp;"     "</f>
        <v xml:space="preserve">Mercado Envíos a cargo del comprador     </v>
      </c>
      <c r="N397" s="51" t="str">
        <f>N396&amp;"     "</f>
        <v xml:space="preserve">Premium     </v>
      </c>
      <c r="O397" s="51" t="str">
        <f ca="1">O396</f>
        <v>-</v>
      </c>
      <c r="P397" s="51" t="str">
        <f ca="1">P396</f>
        <v>13.9%</v>
      </c>
      <c r="Q397" s="51" t="str">
        <f>Q396&amp;"     "</f>
        <v xml:space="preserve">Activa     </v>
      </c>
      <c r="R397" s="51" t="s">
        <v>930</v>
      </c>
    </row>
    <row r="398" spans="1:18" ht="50.1" customHeight="1" x14ac:dyDescent="0.2">
      <c r="A398" s="47" t="s">
        <v>993</v>
      </c>
      <c r="B398" s="47"/>
      <c r="C398" s="47" t="s">
        <v>143</v>
      </c>
      <c r="D398" s="47" t="s">
        <v>994</v>
      </c>
      <c r="E398" s="47" t="s">
        <v>61</v>
      </c>
      <c r="F398" s="51" t="s">
        <v>481</v>
      </c>
      <c r="G398" s="50" t="s">
        <v>62</v>
      </c>
      <c r="H398" s="49">
        <v>12468.05</v>
      </c>
      <c r="I398" s="49">
        <v>12468.05</v>
      </c>
      <c r="J398" s="50" t="s">
        <v>63</v>
      </c>
      <c r="K398" s="50" t="s">
        <v>64</v>
      </c>
      <c r="L398" s="50" t="s">
        <v>65</v>
      </c>
      <c r="M398" s="50" t="s">
        <v>115</v>
      </c>
      <c r="N398" s="50" t="s">
        <v>66</v>
      </c>
      <c r="O398" s="51" t="str">
        <f ca="1">IF(INDIRECT("G398")="Mercado Shops","-",IF(INDIRECT("N398")="Clásica","15%",IF(INDIRECT("N398")="Premium","19.5%","-")))</f>
        <v>19.5%</v>
      </c>
      <c r="P398" s="51" t="str">
        <f ca="1">IF(INDIRECT("G398")="Mercado Libre","-",IF(INDIRECT("N398")="Clásica","4.63%",IF(INDIRECT("N398")="Premium","13.9%","-")))</f>
        <v>13.9%</v>
      </c>
      <c r="Q398" s="50" t="s">
        <v>78</v>
      </c>
      <c r="R398" s="51" t="s">
        <v>930</v>
      </c>
    </row>
    <row r="399" spans="1:18" ht="50.1" customHeight="1" x14ac:dyDescent="0.2">
      <c r="A399" s="47" t="s">
        <v>993</v>
      </c>
      <c r="B399" s="47" t="s">
        <v>995</v>
      </c>
      <c r="C399" s="48" t="s">
        <v>996</v>
      </c>
      <c r="D399" s="52" t="str">
        <f>"     "&amp;D398</f>
        <v xml:space="preserve">     Molde Silicon Rosca Dona - Para Gelatina Pastel Horno</v>
      </c>
      <c r="E399" s="47" t="s">
        <v>997</v>
      </c>
      <c r="F399" s="49">
        <v>9</v>
      </c>
      <c r="G399" s="51" t="str">
        <f>G398&amp;"     "</f>
        <v xml:space="preserve">Mercado Libre y Mercado Shops     </v>
      </c>
      <c r="H399" s="51">
        <f>H398</f>
        <v>12468.05</v>
      </c>
      <c r="I399" s="51">
        <f>I398</f>
        <v>12468.05</v>
      </c>
      <c r="J399" s="51" t="str">
        <f>J398</f>
        <v>Vincular</v>
      </c>
      <c r="K399" s="51" t="str">
        <f>K398&amp;"     "</f>
        <v xml:space="preserve">$     </v>
      </c>
      <c r="L399" s="51" t="str">
        <f>L398&amp;"     "</f>
        <v xml:space="preserve">Mercado Envíos gratis     </v>
      </c>
      <c r="M399" s="51" t="str">
        <f>M398&amp;"     "</f>
        <v xml:space="preserve">Mercado Envíos a cargo del comprador     </v>
      </c>
      <c r="N399" s="51" t="str">
        <f>N398&amp;"     "</f>
        <v xml:space="preserve">Premium     </v>
      </c>
      <c r="O399" s="51" t="str">
        <f ca="1">O398</f>
        <v>19.5%</v>
      </c>
      <c r="P399" s="51" t="str">
        <f ca="1">P398</f>
        <v>13.9%</v>
      </c>
      <c r="Q399" s="51" t="str">
        <f>Q398&amp;"     "</f>
        <v xml:space="preserve">Inactiva     </v>
      </c>
      <c r="R399" s="51" t="s">
        <v>930</v>
      </c>
    </row>
    <row r="400" spans="1:18" ht="50.1" customHeight="1" x14ac:dyDescent="0.2">
      <c r="A400" s="47" t="s">
        <v>998</v>
      </c>
      <c r="B400" s="47"/>
      <c r="C400" s="48" t="s">
        <v>999</v>
      </c>
      <c r="D400" s="48" t="s">
        <v>1000</v>
      </c>
      <c r="E400" s="47" t="s">
        <v>61</v>
      </c>
      <c r="F400" s="49">
        <v>3</v>
      </c>
      <c r="G400" s="50" t="s">
        <v>34</v>
      </c>
      <c r="H400" s="49">
        <v>14452.76</v>
      </c>
      <c r="I400" s="49">
        <v>14452.76</v>
      </c>
      <c r="J400" s="50" t="s">
        <v>63</v>
      </c>
      <c r="K400" s="50" t="s">
        <v>64</v>
      </c>
      <c r="L400" s="50" t="s">
        <v>65</v>
      </c>
      <c r="M400" s="50" t="s">
        <v>115</v>
      </c>
      <c r="N400" s="50" t="s">
        <v>66</v>
      </c>
      <c r="O400" s="51" t="str">
        <f ca="1">IF(INDIRECT("G400")="Mercado Shops","-",IF(INDIRECT("N400")="Clásica","15%",IF(INDIRECT("N400")="Premium","19.5%","-")))</f>
        <v>-</v>
      </c>
      <c r="P400" s="51" t="str">
        <f ca="1">IF(INDIRECT("G400")="Mercado Libre","-",IF(INDIRECT("N400")="Clásica","4.63%",IF(INDIRECT("N400")="Premium","13.9%","-")))</f>
        <v>13.9%</v>
      </c>
      <c r="Q400" s="50" t="s">
        <v>67</v>
      </c>
      <c r="R400" s="51" t="s">
        <v>949</v>
      </c>
    </row>
    <row r="401" spans="1:18" ht="50.1" customHeight="1" x14ac:dyDescent="0.2">
      <c r="A401" s="47" t="s">
        <v>1001</v>
      </c>
      <c r="B401" s="47"/>
      <c r="C401" s="48" t="s">
        <v>1002</v>
      </c>
      <c r="D401" s="48" t="s">
        <v>1003</v>
      </c>
      <c r="E401" s="47" t="s">
        <v>61</v>
      </c>
      <c r="F401" s="49">
        <v>10</v>
      </c>
      <c r="G401" s="50" t="s">
        <v>62</v>
      </c>
      <c r="H401" s="49">
        <v>5852.35</v>
      </c>
      <c r="I401" s="49">
        <v>5852.35</v>
      </c>
      <c r="J401" s="50" t="s">
        <v>63</v>
      </c>
      <c r="K401" s="50" t="s">
        <v>64</v>
      </c>
      <c r="L401" s="50" t="s">
        <v>65</v>
      </c>
      <c r="M401" s="50" t="s">
        <v>115</v>
      </c>
      <c r="N401" s="50" t="s">
        <v>66</v>
      </c>
      <c r="O401" s="51" t="str">
        <f ca="1">IF(INDIRECT("G401")="Mercado Shops","-",IF(INDIRECT("N401")="Clásica","15%",IF(INDIRECT("N401")="Premium","19.5%","-")))</f>
        <v>19.5%</v>
      </c>
      <c r="P401" s="51" t="str">
        <f ca="1">IF(INDIRECT("G401")="Mercado Libre","-",IF(INDIRECT("N401")="Clásica","4.63%",IF(INDIRECT("N401")="Premium","13.9%","-")))</f>
        <v>13.9%</v>
      </c>
      <c r="Q401" s="50" t="s">
        <v>78</v>
      </c>
      <c r="R401" s="51" t="s">
        <v>949</v>
      </c>
    </row>
    <row r="402" spans="1:18" ht="50.1" customHeight="1" x14ac:dyDescent="0.2">
      <c r="A402" s="47" t="s">
        <v>1004</v>
      </c>
      <c r="B402" s="47"/>
      <c r="C402" s="48" t="s">
        <v>1005</v>
      </c>
      <c r="D402" s="48" t="s">
        <v>1006</v>
      </c>
      <c r="E402" s="47" t="s">
        <v>61</v>
      </c>
      <c r="F402" s="49">
        <v>10</v>
      </c>
      <c r="G402" s="50" t="s">
        <v>62</v>
      </c>
      <c r="H402" s="49">
        <v>8905.75</v>
      </c>
      <c r="I402" s="49">
        <v>8905.75</v>
      </c>
      <c r="J402" s="50" t="s">
        <v>63</v>
      </c>
      <c r="K402" s="50" t="s">
        <v>64</v>
      </c>
      <c r="L402" s="50" t="s">
        <v>65</v>
      </c>
      <c r="M402" s="50" t="s">
        <v>115</v>
      </c>
      <c r="N402" s="50" t="s">
        <v>66</v>
      </c>
      <c r="O402" s="51" t="str">
        <f ca="1">IF(INDIRECT("G402")="Mercado Shops","-",IF(INDIRECT("N402")="Clásica","15%",IF(INDIRECT("N402")="Premium","19.5%","-")))</f>
        <v>19.5%</v>
      </c>
      <c r="P402" s="51" t="str">
        <f ca="1">IF(INDIRECT("G402")="Mercado Libre","-",IF(INDIRECT("N402")="Clásica","4.63%",IF(INDIRECT("N402")="Premium","13.9%","-")))</f>
        <v>13.9%</v>
      </c>
      <c r="Q402" s="50" t="s">
        <v>78</v>
      </c>
      <c r="R402" s="51" t="s">
        <v>949</v>
      </c>
    </row>
    <row r="403" spans="1:18" ht="50.1" customHeight="1" x14ac:dyDescent="0.2">
      <c r="A403" s="47" t="s">
        <v>1007</v>
      </c>
      <c r="B403" s="47"/>
      <c r="C403" s="48" t="s">
        <v>1008</v>
      </c>
      <c r="D403" s="48" t="s">
        <v>1009</v>
      </c>
      <c r="E403" s="47" t="s">
        <v>61</v>
      </c>
      <c r="F403" s="49">
        <v>10</v>
      </c>
      <c r="G403" s="50" t="s">
        <v>62</v>
      </c>
      <c r="H403" s="49">
        <v>6005.02</v>
      </c>
      <c r="I403" s="49">
        <v>6005.02</v>
      </c>
      <c r="J403" s="50" t="s">
        <v>63</v>
      </c>
      <c r="K403" s="50" t="s">
        <v>64</v>
      </c>
      <c r="L403" s="50" t="s">
        <v>65</v>
      </c>
      <c r="M403" s="50" t="s">
        <v>115</v>
      </c>
      <c r="N403" s="50" t="s">
        <v>66</v>
      </c>
      <c r="O403" s="51" t="str">
        <f ca="1">IF(INDIRECT("G403")="Mercado Shops","-",IF(INDIRECT("N403")="Clásica","15%",IF(INDIRECT("N403")="Premium","19.5%","-")))</f>
        <v>19.5%</v>
      </c>
      <c r="P403" s="51" t="str">
        <f ca="1">IF(INDIRECT("G403")="Mercado Libre","-",IF(INDIRECT("N403")="Clásica","4.63%",IF(INDIRECT("N403")="Premium","13.9%","-")))</f>
        <v>13.9%</v>
      </c>
      <c r="Q403" s="50" t="s">
        <v>78</v>
      </c>
      <c r="R403" s="51" t="s">
        <v>949</v>
      </c>
    </row>
    <row r="404" spans="1:18" ht="50.1" customHeight="1" x14ac:dyDescent="0.2">
      <c r="A404" s="47" t="s">
        <v>1010</v>
      </c>
      <c r="B404" s="47"/>
      <c r="C404" s="47" t="s">
        <v>143</v>
      </c>
      <c r="D404" s="48" t="s">
        <v>1011</v>
      </c>
      <c r="E404" s="47" t="s">
        <v>61</v>
      </c>
      <c r="F404" s="51" t="s">
        <v>1012</v>
      </c>
      <c r="G404" s="50" t="s">
        <v>62</v>
      </c>
      <c r="H404" s="49">
        <v>10686.9</v>
      </c>
      <c r="I404" s="49">
        <v>10686.9</v>
      </c>
      <c r="J404" s="50" t="s">
        <v>63</v>
      </c>
      <c r="K404" s="50" t="s">
        <v>64</v>
      </c>
      <c r="L404" s="50" t="s">
        <v>65</v>
      </c>
      <c r="M404" s="50" t="s">
        <v>115</v>
      </c>
      <c r="N404" s="50" t="s">
        <v>66</v>
      </c>
      <c r="O404" s="51" t="str">
        <f ca="1">IF(INDIRECT("G404")="Mercado Shops","-",IF(INDIRECT("N404")="Clásica","14%",IF(INDIRECT("N404")="Premium","18.5%","-")))</f>
        <v>18.5%</v>
      </c>
      <c r="P404" s="51" t="str">
        <f ca="1">IF(INDIRECT("G404")="Mercado Libre","-",IF(INDIRECT("N404")="Clásica","4.63%",IF(INDIRECT("N404")="Premium","13.9%","-")))</f>
        <v>13.9%</v>
      </c>
      <c r="Q404" s="50" t="s">
        <v>67</v>
      </c>
      <c r="R404" s="51" t="s">
        <v>911</v>
      </c>
    </row>
    <row r="405" spans="1:18" ht="50.1" customHeight="1" x14ac:dyDescent="0.2">
      <c r="A405" s="47" t="s">
        <v>1010</v>
      </c>
      <c r="B405" s="47" t="s">
        <v>1013</v>
      </c>
      <c r="C405" s="48" t="s">
        <v>1014</v>
      </c>
      <c r="D405" s="52" t="str">
        <f>"     "&amp;D404</f>
        <v xml:space="preserve">     Gel Lubricante Agrandador Estimulante </v>
      </c>
      <c r="E405" s="47" t="s">
        <v>1015</v>
      </c>
      <c r="F405" s="49">
        <v>20</v>
      </c>
      <c r="G405" s="51" t="str">
        <f>G404&amp;"     "</f>
        <v xml:space="preserve">Mercado Libre y Mercado Shops     </v>
      </c>
      <c r="H405" s="51">
        <f>H404</f>
        <v>10686.9</v>
      </c>
      <c r="I405" s="51">
        <f>I404</f>
        <v>10686.9</v>
      </c>
      <c r="J405" s="51" t="str">
        <f>J404</f>
        <v>Vincular</v>
      </c>
      <c r="K405" s="51" t="str">
        <f>K404&amp;"     "</f>
        <v xml:space="preserve">$     </v>
      </c>
      <c r="L405" s="51" t="str">
        <f>L404&amp;"     "</f>
        <v xml:space="preserve">Mercado Envíos gratis     </v>
      </c>
      <c r="M405" s="51" t="str">
        <f>M404&amp;"     "</f>
        <v xml:space="preserve">Mercado Envíos a cargo del comprador     </v>
      </c>
      <c r="N405" s="51" t="str">
        <f>N404&amp;"     "</f>
        <v xml:space="preserve">Premium     </v>
      </c>
      <c r="O405" s="51" t="str">
        <f ca="1">O404</f>
        <v>18.5%</v>
      </c>
      <c r="P405" s="51" t="str">
        <f ca="1">P404</f>
        <v>13.9%</v>
      </c>
      <c r="Q405" s="51" t="str">
        <f>Q404&amp;"     "</f>
        <v xml:space="preserve">Activa     </v>
      </c>
      <c r="R405" s="51" t="s">
        <v>911</v>
      </c>
    </row>
    <row r="406" spans="1:18" ht="50.1" customHeight="1" x14ac:dyDescent="0.2">
      <c r="A406" s="47" t="s">
        <v>1016</v>
      </c>
      <c r="B406" s="47"/>
      <c r="C406" s="47" t="s">
        <v>143</v>
      </c>
      <c r="D406" s="47" t="s">
        <v>1017</v>
      </c>
      <c r="E406" s="47" t="s">
        <v>61</v>
      </c>
      <c r="F406" s="51" t="s">
        <v>145</v>
      </c>
      <c r="G406" s="50" t="s">
        <v>62</v>
      </c>
      <c r="H406" s="49">
        <v>5597.9</v>
      </c>
      <c r="I406" s="49">
        <v>5597.9</v>
      </c>
      <c r="J406" s="50" t="s">
        <v>63</v>
      </c>
      <c r="K406" s="50" t="s">
        <v>64</v>
      </c>
      <c r="L406" s="50" t="s">
        <v>65</v>
      </c>
      <c r="M406" s="50" t="s">
        <v>115</v>
      </c>
      <c r="N406" s="50" t="s">
        <v>66</v>
      </c>
      <c r="O406" s="51" t="str">
        <f ca="1">IF(INDIRECT("G406")="Mercado Shops","-",IF(INDIRECT("N406")="Clásica","15%",IF(INDIRECT("N406")="Premium","19.5%","-")))</f>
        <v>19.5%</v>
      </c>
      <c r="P406" s="51" t="str">
        <f ca="1">IF(INDIRECT("G406")="Mercado Libre","-",IF(INDIRECT("N406")="Clásica","4.63%",IF(INDIRECT("N406")="Premium","13.9%","-")))</f>
        <v>13.9%</v>
      </c>
      <c r="Q406" s="50" t="s">
        <v>78</v>
      </c>
      <c r="R406" s="51" t="s">
        <v>891</v>
      </c>
    </row>
    <row r="407" spans="1:18" ht="50.1" customHeight="1" x14ac:dyDescent="0.2">
      <c r="A407" s="47" t="s">
        <v>1016</v>
      </c>
      <c r="B407" s="47" t="s">
        <v>1018</v>
      </c>
      <c r="C407" s="48" t="s">
        <v>1019</v>
      </c>
      <c r="D407" s="52" t="str">
        <f>"     "&amp;D406</f>
        <v xml:space="preserve">     Funda Case Para Galaxy Buds2 Galaxy Pro Jiggly Poquemon</v>
      </c>
      <c r="E407" s="47" t="s">
        <v>1020</v>
      </c>
      <c r="F407" s="49">
        <v>0</v>
      </c>
      <c r="G407" s="51" t="str">
        <f>G406&amp;"     "</f>
        <v xml:space="preserve">Mercado Libre y Mercado Shops     </v>
      </c>
      <c r="H407" s="51">
        <f>H406</f>
        <v>5597.9</v>
      </c>
      <c r="I407" s="51">
        <f>I406</f>
        <v>5597.9</v>
      </c>
      <c r="J407" s="51" t="str">
        <f>J406</f>
        <v>Vincular</v>
      </c>
      <c r="K407" s="51" t="str">
        <f>K406&amp;"     "</f>
        <v xml:space="preserve">$     </v>
      </c>
      <c r="L407" s="51" t="str">
        <f>L406&amp;"     "</f>
        <v xml:space="preserve">Mercado Envíos gratis     </v>
      </c>
      <c r="M407" s="51" t="str">
        <f>M406&amp;"     "</f>
        <v xml:space="preserve">Mercado Envíos a cargo del comprador     </v>
      </c>
      <c r="N407" s="51" t="str">
        <f>N406&amp;"     "</f>
        <v xml:space="preserve">Premium     </v>
      </c>
      <c r="O407" s="51" t="str">
        <f ca="1">O406</f>
        <v>19.5%</v>
      </c>
      <c r="P407" s="51" t="str">
        <f ca="1">P406</f>
        <v>13.9%</v>
      </c>
      <c r="Q407" s="51" t="str">
        <f>Q406&amp;"     "</f>
        <v xml:space="preserve">Inactiva     </v>
      </c>
      <c r="R407" s="51" t="s">
        <v>891</v>
      </c>
    </row>
    <row r="408" spans="1:18" ht="50.1" customHeight="1" x14ac:dyDescent="0.2">
      <c r="A408" s="47" t="s">
        <v>1021</v>
      </c>
      <c r="B408" s="47"/>
      <c r="C408" s="47" t="s">
        <v>143</v>
      </c>
      <c r="D408" s="47" t="s">
        <v>1022</v>
      </c>
      <c r="E408" s="47" t="s">
        <v>61</v>
      </c>
      <c r="F408" s="51" t="s">
        <v>442</v>
      </c>
      <c r="G408" s="51" t="s">
        <v>32</v>
      </c>
      <c r="H408" s="51" t="s">
        <v>1023</v>
      </c>
      <c r="I408" s="51" t="s">
        <v>1023</v>
      </c>
      <c r="J408" s="51" t="s">
        <v>63</v>
      </c>
      <c r="K408" s="51" t="s">
        <v>64</v>
      </c>
      <c r="L408" s="51" t="s">
        <v>65</v>
      </c>
      <c r="M408" s="51" t="s">
        <v>348</v>
      </c>
      <c r="N408" s="51" t="s">
        <v>66</v>
      </c>
      <c r="O408" s="51" t="str">
        <f ca="1">IF(INDIRECT("G408")="Mercado Shops","-",IF(INDIRECT("N408")="Clásica","10%",IF(INDIRECT("N408")="Premium","14.5%","-")))</f>
        <v>14.5%</v>
      </c>
      <c r="P408" s="51" t="str">
        <f ca="1">IF(INDIRECT("G408")="Mercado Libre","-",IF(INDIRECT("N408")="Clásica","4.63%",IF(INDIRECT("N408")="Premium","13.9%","-")))</f>
        <v>-</v>
      </c>
      <c r="Q408" s="51" t="s">
        <v>78</v>
      </c>
      <c r="R408" s="51" t="s">
        <v>1024</v>
      </c>
    </row>
    <row r="409" spans="1:18" ht="50.1" customHeight="1" x14ac:dyDescent="0.2">
      <c r="A409" s="47" t="s">
        <v>1021</v>
      </c>
      <c r="B409" s="47" t="s">
        <v>1025</v>
      </c>
      <c r="C409" s="47"/>
      <c r="D409" s="52" t="str">
        <f>"     "&amp;D408</f>
        <v xml:space="preserve">     Correa Antipérdida Audífonos Para Samsung Galaxy Buds 2pro</v>
      </c>
      <c r="E409" s="47" t="s">
        <v>1026</v>
      </c>
      <c r="F409" s="49">
        <v>4</v>
      </c>
      <c r="G409" s="51" t="str">
        <f>G408&amp;"     "</f>
        <v xml:space="preserve">Mercado Libre     </v>
      </c>
      <c r="H409" s="51" t="str">
        <f>H408</f>
        <v>4580.1</v>
      </c>
      <c r="I409" s="51" t="str">
        <f>I408</f>
        <v>4580.1</v>
      </c>
      <c r="J409" s="51" t="str">
        <f>J408</f>
        <v>Vincular</v>
      </c>
      <c r="K409" s="51" t="str">
        <f>K408&amp;"     "</f>
        <v xml:space="preserve">$     </v>
      </c>
      <c r="L409" s="51" t="str">
        <f>L408&amp;"     "</f>
        <v xml:space="preserve">Mercado Envíos gratis     </v>
      </c>
      <c r="M409" s="51" t="str">
        <f>M408&amp;"     "</f>
        <v xml:space="preserve">No disponible     </v>
      </c>
      <c r="N409" s="51" t="str">
        <f>N408&amp;"     "</f>
        <v xml:space="preserve">Premium     </v>
      </c>
      <c r="O409" s="51" t="str">
        <f ca="1">O408</f>
        <v>14.5%</v>
      </c>
      <c r="P409" s="51" t="str">
        <f ca="1">P408</f>
        <v>-</v>
      </c>
      <c r="Q409" s="51" t="str">
        <f>Q408</f>
        <v>Inactiva</v>
      </c>
      <c r="R409" s="51" t="s">
        <v>1024</v>
      </c>
    </row>
    <row r="410" spans="1:18" ht="50.1" customHeight="1" x14ac:dyDescent="0.2">
      <c r="A410" s="47" t="s">
        <v>1021</v>
      </c>
      <c r="B410" s="47" t="s">
        <v>1027</v>
      </c>
      <c r="C410" s="47"/>
      <c r="D410" s="52" t="str">
        <f>"     "&amp;D408</f>
        <v xml:space="preserve">     Correa Antipérdida Audífonos Para Samsung Galaxy Buds 2pro</v>
      </c>
      <c r="E410" s="47" t="s">
        <v>1028</v>
      </c>
      <c r="F410" s="49">
        <v>0</v>
      </c>
      <c r="G410" s="51" t="str">
        <f>G408&amp;"     "</f>
        <v xml:space="preserve">Mercado Libre     </v>
      </c>
      <c r="H410" s="51" t="str">
        <f>H408</f>
        <v>4580.1</v>
      </c>
      <c r="I410" s="51" t="str">
        <f>I408</f>
        <v>4580.1</v>
      </c>
      <c r="J410" s="51" t="str">
        <f>J408</f>
        <v>Vincular</v>
      </c>
      <c r="K410" s="51" t="str">
        <f>K408&amp;"     "</f>
        <v xml:space="preserve">$     </v>
      </c>
      <c r="L410" s="51" t="str">
        <f>L408&amp;"     "</f>
        <v xml:space="preserve">Mercado Envíos gratis     </v>
      </c>
      <c r="M410" s="51" t="str">
        <f>M408&amp;"     "</f>
        <v xml:space="preserve">No disponible     </v>
      </c>
      <c r="N410" s="51" t="str">
        <f>N408&amp;"     "</f>
        <v xml:space="preserve">Premium     </v>
      </c>
      <c r="O410" s="51" t="str">
        <f ca="1">O408</f>
        <v>14.5%</v>
      </c>
      <c r="P410" s="51" t="str">
        <f ca="1">P408</f>
        <v>-</v>
      </c>
      <c r="Q410" s="51" t="str">
        <f>Q408</f>
        <v>Inactiva</v>
      </c>
      <c r="R410" s="51" t="s">
        <v>1024</v>
      </c>
    </row>
    <row r="411" spans="1:18" ht="50.1" customHeight="1" x14ac:dyDescent="0.2">
      <c r="A411" s="47" t="s">
        <v>1021</v>
      </c>
      <c r="B411" s="47" t="s">
        <v>1029</v>
      </c>
      <c r="C411" s="47"/>
      <c r="D411" s="52" t="str">
        <f>"     "&amp;D408</f>
        <v xml:space="preserve">     Correa Antipérdida Audífonos Para Samsung Galaxy Buds 2pro</v>
      </c>
      <c r="E411" s="47" t="s">
        <v>1030</v>
      </c>
      <c r="F411" s="49">
        <v>4</v>
      </c>
      <c r="G411" s="51" t="str">
        <f>G408&amp;"     "</f>
        <v xml:space="preserve">Mercado Libre     </v>
      </c>
      <c r="H411" s="51" t="str">
        <f>H408</f>
        <v>4580.1</v>
      </c>
      <c r="I411" s="51" t="str">
        <f>I408</f>
        <v>4580.1</v>
      </c>
      <c r="J411" s="51" t="str">
        <f>J408</f>
        <v>Vincular</v>
      </c>
      <c r="K411" s="51" t="str">
        <f>K408&amp;"     "</f>
        <v xml:space="preserve">$     </v>
      </c>
      <c r="L411" s="51" t="str">
        <f>L408&amp;"     "</f>
        <v xml:space="preserve">Mercado Envíos gratis     </v>
      </c>
      <c r="M411" s="51" t="str">
        <f>M408&amp;"     "</f>
        <v xml:space="preserve">No disponible     </v>
      </c>
      <c r="N411" s="51" t="str">
        <f>N408&amp;"     "</f>
        <v xml:space="preserve">Premium     </v>
      </c>
      <c r="O411" s="51" t="str">
        <f ca="1">O408</f>
        <v>14.5%</v>
      </c>
      <c r="P411" s="51" t="str">
        <f ca="1">P408</f>
        <v>-</v>
      </c>
      <c r="Q411" s="51" t="str">
        <f>Q408</f>
        <v>Inactiva</v>
      </c>
      <c r="R411" s="51" t="s">
        <v>1024</v>
      </c>
    </row>
    <row r="412" spans="1:18" ht="50.1" customHeight="1" x14ac:dyDescent="0.2">
      <c r="A412" s="47" t="s">
        <v>1031</v>
      </c>
      <c r="B412" s="47"/>
      <c r="C412" s="47" t="s">
        <v>143</v>
      </c>
      <c r="D412" s="48" t="s">
        <v>1032</v>
      </c>
      <c r="E412" s="47" t="s">
        <v>61</v>
      </c>
      <c r="F412" s="51" t="s">
        <v>362</v>
      </c>
      <c r="G412" s="50" t="s">
        <v>62</v>
      </c>
      <c r="H412" s="49">
        <v>6361.25</v>
      </c>
      <c r="I412" s="49">
        <v>6361.25</v>
      </c>
      <c r="J412" s="50" t="s">
        <v>63</v>
      </c>
      <c r="K412" s="50" t="s">
        <v>64</v>
      </c>
      <c r="L412" s="50" t="s">
        <v>65</v>
      </c>
      <c r="M412" s="50" t="s">
        <v>115</v>
      </c>
      <c r="N412" s="50" t="s">
        <v>66</v>
      </c>
      <c r="O412" s="51" t="str">
        <f ca="1">IF(INDIRECT("G412")="Mercado Shops","-",IF(INDIRECT("N412")="Clásica","15%",IF(INDIRECT("N412")="Premium","19.5%","-")))</f>
        <v>19.5%</v>
      </c>
      <c r="P412" s="51" t="str">
        <f ca="1">IF(INDIRECT("G412")="Mercado Libre","-",IF(INDIRECT("N412")="Clásica","4.63%",IF(INDIRECT("N412")="Premium","13.9%","-")))</f>
        <v>13.9%</v>
      </c>
      <c r="Q412" s="50" t="s">
        <v>67</v>
      </c>
      <c r="R412" s="51" t="s">
        <v>891</v>
      </c>
    </row>
    <row r="413" spans="1:18" ht="50.1" customHeight="1" x14ac:dyDescent="0.2">
      <c r="A413" s="47" t="s">
        <v>1031</v>
      </c>
      <c r="B413" s="47" t="s">
        <v>1033</v>
      </c>
      <c r="C413" s="48" t="s">
        <v>1034</v>
      </c>
      <c r="D413" s="52" t="str">
        <f>"     "&amp;D412</f>
        <v xml:space="preserve">     Funda Para iPhone Carcasa Celular Case Corazon Diamantes </v>
      </c>
      <c r="E413" s="47" t="s">
        <v>1035</v>
      </c>
      <c r="F413" s="49">
        <v>1</v>
      </c>
      <c r="G413" s="51" t="str">
        <f>G412&amp;"     "</f>
        <v xml:space="preserve">Mercado Libre y Mercado Shops     </v>
      </c>
      <c r="H413" s="51">
        <f>H412</f>
        <v>6361.25</v>
      </c>
      <c r="I413" s="51">
        <f>I412</f>
        <v>6361.25</v>
      </c>
      <c r="J413" s="51" t="str">
        <f>J412</f>
        <v>Vincular</v>
      </c>
      <c r="K413" s="51" t="str">
        <f>K412&amp;"     "</f>
        <v xml:space="preserve">$     </v>
      </c>
      <c r="L413" s="51" t="str">
        <f>L412&amp;"     "</f>
        <v xml:space="preserve">Mercado Envíos gratis     </v>
      </c>
      <c r="M413" s="51" t="str">
        <f>M412&amp;"     "</f>
        <v xml:space="preserve">Mercado Envíos a cargo del comprador     </v>
      </c>
      <c r="N413" s="51" t="str">
        <f>N412&amp;"     "</f>
        <v xml:space="preserve">Premium     </v>
      </c>
      <c r="O413" s="51" t="str">
        <f ca="1">O412</f>
        <v>19.5%</v>
      </c>
      <c r="P413" s="51" t="str">
        <f ca="1">P412</f>
        <v>13.9%</v>
      </c>
      <c r="Q413" s="51" t="str">
        <f>Q412&amp;"     "</f>
        <v xml:space="preserve">Activa     </v>
      </c>
      <c r="R413" s="51" t="s">
        <v>891</v>
      </c>
    </row>
    <row r="414" spans="1:18" ht="50.1" customHeight="1" x14ac:dyDescent="0.2">
      <c r="A414" s="47" t="s">
        <v>1036</v>
      </c>
      <c r="B414" s="47"/>
      <c r="C414" s="48" t="s">
        <v>83</v>
      </c>
      <c r="D414" s="48" t="s">
        <v>1037</v>
      </c>
      <c r="E414" s="47" t="s">
        <v>61</v>
      </c>
      <c r="F414" s="49">
        <v>10</v>
      </c>
      <c r="G414" s="50" t="s">
        <v>62</v>
      </c>
      <c r="H414" s="49">
        <v>153647088</v>
      </c>
      <c r="I414" s="49">
        <v>153647088</v>
      </c>
      <c r="J414" s="50" t="s">
        <v>63</v>
      </c>
      <c r="K414" s="50" t="s">
        <v>64</v>
      </c>
      <c r="L414" s="50" t="s">
        <v>65</v>
      </c>
      <c r="M414" s="50" t="s">
        <v>115</v>
      </c>
      <c r="N414" s="50" t="s">
        <v>66</v>
      </c>
      <c r="O414" s="51" t="str">
        <f ca="1">IF(INDIRECT("G414")="Mercado Shops","-",IF(INDIRECT("N414")="Clásica","10%",IF(INDIRECT("N414")="Premium","14.5%","-")))</f>
        <v>14.5%</v>
      </c>
      <c r="P414" s="51" t="str">
        <f ca="1">IF(INDIRECT("G414")="Mercado Libre","-",IF(INDIRECT("N414")="Clásica","4.63%",IF(INDIRECT("N414")="Premium","13.9%","-")))</f>
        <v>13.9%</v>
      </c>
      <c r="Q414" s="50" t="s">
        <v>67</v>
      </c>
      <c r="R414" s="51" t="s">
        <v>74</v>
      </c>
    </row>
    <row r="415" spans="1:18" ht="50.1" customHeight="1" x14ac:dyDescent="0.2">
      <c r="A415" s="47" t="s">
        <v>1038</v>
      </c>
      <c r="B415" s="47"/>
      <c r="C415" s="48" t="s">
        <v>1039</v>
      </c>
      <c r="D415" s="47" t="s">
        <v>1040</v>
      </c>
      <c r="E415" s="47" t="s">
        <v>61</v>
      </c>
      <c r="F415" s="49">
        <v>1</v>
      </c>
      <c r="G415" s="50" t="s">
        <v>62</v>
      </c>
      <c r="H415" s="49">
        <v>45012.21</v>
      </c>
      <c r="I415" s="49">
        <v>45012.21</v>
      </c>
      <c r="J415" s="50" t="s">
        <v>63</v>
      </c>
      <c r="K415" s="50" t="s">
        <v>64</v>
      </c>
      <c r="L415" s="50" t="s">
        <v>65</v>
      </c>
      <c r="M415" s="50" t="s">
        <v>65</v>
      </c>
      <c r="N415" s="50" t="s">
        <v>66</v>
      </c>
      <c r="O415" s="51" t="str">
        <f ca="1">IF(INDIRECT("G415")="Mercado Shops","-",IF(INDIRECT("N415")="Clásica","12%",IF(INDIRECT("N415")="Premium","16.5%","-")))</f>
        <v>16.5%</v>
      </c>
      <c r="P415" s="51" t="str">
        <f ca="1">IF(INDIRECT("G415")="Mercado Libre","-",IF(INDIRECT("N415")="Clásica","4.63%",IF(INDIRECT("N415")="Premium","13.9%","-")))</f>
        <v>13.9%</v>
      </c>
      <c r="Q415" s="50" t="s">
        <v>78</v>
      </c>
      <c r="R415" s="51" t="s">
        <v>68</v>
      </c>
    </row>
    <row r="416" spans="1:18" ht="50.1" customHeight="1" x14ac:dyDescent="0.2">
      <c r="A416" s="47" t="s">
        <v>1041</v>
      </c>
      <c r="B416" s="47"/>
      <c r="C416" s="47" t="s">
        <v>143</v>
      </c>
      <c r="D416" s="48" t="s">
        <v>1042</v>
      </c>
      <c r="E416" s="47" t="s">
        <v>61</v>
      </c>
      <c r="F416" s="51" t="s">
        <v>362</v>
      </c>
      <c r="G416" s="50" t="s">
        <v>34</v>
      </c>
      <c r="H416" s="49">
        <v>36000</v>
      </c>
      <c r="I416" s="49">
        <v>36000</v>
      </c>
      <c r="J416" s="50" t="s">
        <v>63</v>
      </c>
      <c r="K416" s="50" t="s">
        <v>64</v>
      </c>
      <c r="L416" s="50" t="s">
        <v>65</v>
      </c>
      <c r="M416" s="50" t="s">
        <v>65</v>
      </c>
      <c r="N416" s="50" t="s">
        <v>66</v>
      </c>
      <c r="O416" s="51" t="str">
        <f ca="1">IF(INDIRECT("G416")="Mercado Shops","-",IF(INDIRECT("N416")="Clásica","10%",IF(INDIRECT("N416")="Premium","14.5%","-")))</f>
        <v>-</v>
      </c>
      <c r="P416" s="51" t="str">
        <f ca="1">IF(INDIRECT("G416")="Mercado Libre","-",IF(INDIRECT("N416")="Clásica","4.63%",IF(INDIRECT("N416")="Premium","13.9%","-")))</f>
        <v>13.9%</v>
      </c>
      <c r="Q416" s="50" t="s">
        <v>78</v>
      </c>
      <c r="R416" s="51" t="s">
        <v>198</v>
      </c>
    </row>
    <row r="417" spans="1:18" ht="50.1" customHeight="1" x14ac:dyDescent="0.2">
      <c r="A417" s="47" t="s">
        <v>1041</v>
      </c>
      <c r="B417" s="47" t="s">
        <v>1043</v>
      </c>
      <c r="C417" s="48" t="s">
        <v>601</v>
      </c>
      <c r="D417" s="52" t="str">
        <f>"     "&amp;D416</f>
        <v xml:space="preserve">     12 Gps Rastreador Tracker 3g 4g Wifi Transmite Video</v>
      </c>
      <c r="E417" s="47" t="s">
        <v>260</v>
      </c>
      <c r="F417" s="49">
        <v>1</v>
      </c>
      <c r="G417" s="51" t="str">
        <f>G416&amp;"     "</f>
        <v xml:space="preserve">Mercado Shops     </v>
      </c>
      <c r="H417" s="51">
        <f>H416</f>
        <v>36000</v>
      </c>
      <c r="I417" s="51">
        <f>I416</f>
        <v>36000</v>
      </c>
      <c r="J417" s="51" t="str">
        <f>J416</f>
        <v>Vincular</v>
      </c>
      <c r="K417" s="51" t="str">
        <f>K416&amp;"     "</f>
        <v xml:space="preserve">$     </v>
      </c>
      <c r="L417" s="51" t="str">
        <f>L416&amp;"     "</f>
        <v xml:space="preserve">Mercado Envíos gratis     </v>
      </c>
      <c r="M417" s="51" t="str">
        <f>M416&amp;"     "</f>
        <v xml:space="preserve">Mercado Envíos gratis     </v>
      </c>
      <c r="N417" s="51" t="str">
        <f>N416&amp;"     "</f>
        <v xml:space="preserve">Premium     </v>
      </c>
      <c r="O417" s="51" t="str">
        <f ca="1">O416</f>
        <v>-</v>
      </c>
      <c r="P417" s="51" t="str">
        <f ca="1">P416</f>
        <v>13.9%</v>
      </c>
      <c r="Q417" s="51" t="str">
        <f>Q416&amp;"     "</f>
        <v xml:space="preserve">Inactiva     </v>
      </c>
      <c r="R417" s="51" t="s">
        <v>198</v>
      </c>
    </row>
    <row r="418" spans="1:18" ht="50.1" customHeight="1" x14ac:dyDescent="0.2">
      <c r="A418" s="47" t="s">
        <v>1044</v>
      </c>
      <c r="B418" s="47"/>
      <c r="C418" s="47" t="s">
        <v>143</v>
      </c>
      <c r="D418" s="48" t="s">
        <v>1045</v>
      </c>
      <c r="E418" s="47" t="s">
        <v>61</v>
      </c>
      <c r="F418" s="51" t="s">
        <v>442</v>
      </c>
      <c r="G418" s="50" t="s">
        <v>32</v>
      </c>
      <c r="H418" s="49">
        <v>14147.42</v>
      </c>
      <c r="I418" s="49">
        <v>14147.42</v>
      </c>
      <c r="J418" s="50" t="s">
        <v>63</v>
      </c>
      <c r="K418" s="50" t="s">
        <v>64</v>
      </c>
      <c r="L418" s="50" t="s">
        <v>65</v>
      </c>
      <c r="M418" s="51" t="s">
        <v>348</v>
      </c>
      <c r="N418" s="50" t="s">
        <v>66</v>
      </c>
      <c r="O418" s="51" t="str">
        <f ca="1">IF(INDIRECT("G418")="Mercado Shops","-",IF(INDIRECT("N418")="Clásica","15%",IF(INDIRECT("N418")="Premium","19.5%","-")))</f>
        <v>19.5%</v>
      </c>
      <c r="P418" s="51" t="str">
        <f ca="1">IF(INDIRECT("G418")="Mercado Libre","-",IF(INDIRECT("N418")="Clásica","4.63%",IF(INDIRECT("N418")="Premium","13.9%","-")))</f>
        <v>-</v>
      </c>
      <c r="Q418" s="50" t="s">
        <v>78</v>
      </c>
      <c r="R418" s="51" t="s">
        <v>370</v>
      </c>
    </row>
    <row r="419" spans="1:18" ht="50.1" customHeight="1" x14ac:dyDescent="0.2">
      <c r="A419" s="47" t="s">
        <v>1044</v>
      </c>
      <c r="B419" s="47" t="s">
        <v>1046</v>
      </c>
      <c r="C419" s="48" t="s">
        <v>913</v>
      </c>
      <c r="D419" s="52" t="str">
        <f>"     "&amp;D418</f>
        <v xml:space="preserve">     Gel Estimulante Masculino Agrandador + Anillos</v>
      </c>
      <c r="E419" s="47" t="s">
        <v>458</v>
      </c>
      <c r="F419" s="49">
        <v>8</v>
      </c>
      <c r="G419" s="51" t="str">
        <f>G418&amp;"     "</f>
        <v xml:space="preserve">Mercado Libre     </v>
      </c>
      <c r="H419" s="51">
        <f>H418</f>
        <v>14147.42</v>
      </c>
      <c r="I419" s="51">
        <f>I418</f>
        <v>14147.42</v>
      </c>
      <c r="J419" s="51" t="str">
        <f>J418</f>
        <v>Vincular</v>
      </c>
      <c r="K419" s="51" t="str">
        <f>K418&amp;"     "</f>
        <v xml:space="preserve">$     </v>
      </c>
      <c r="L419" s="51" t="str">
        <f>L418&amp;"     "</f>
        <v xml:space="preserve">Mercado Envíos gratis     </v>
      </c>
      <c r="M419" s="51" t="str">
        <f>M418&amp;"     "</f>
        <v xml:space="preserve">No disponible     </v>
      </c>
      <c r="N419" s="51" t="str">
        <f>N418&amp;"     "</f>
        <v xml:space="preserve">Premium     </v>
      </c>
      <c r="O419" s="51" t="str">
        <f ca="1">O418</f>
        <v>19.5%</v>
      </c>
      <c r="P419" s="51" t="str">
        <f ca="1">P418</f>
        <v>-</v>
      </c>
      <c r="Q419" s="51" t="str">
        <f>Q418&amp;"     "</f>
        <v xml:space="preserve">Inactiva     </v>
      </c>
      <c r="R419" s="51" t="s">
        <v>370</v>
      </c>
    </row>
    <row r="420" spans="1:18" ht="50.1" customHeight="1" x14ac:dyDescent="0.2">
      <c r="A420" s="47" t="s">
        <v>1047</v>
      </c>
      <c r="B420" s="47"/>
      <c r="C420" s="48" t="s">
        <v>1048</v>
      </c>
      <c r="D420" s="47" t="s">
        <v>1049</v>
      </c>
      <c r="E420" s="47" t="s">
        <v>61</v>
      </c>
      <c r="F420" s="49">
        <v>3</v>
      </c>
      <c r="G420" s="50" t="s">
        <v>32</v>
      </c>
      <c r="H420" s="49">
        <v>21170.240000000002</v>
      </c>
      <c r="I420" s="49">
        <v>21170.240000000002</v>
      </c>
      <c r="J420" s="50" t="s">
        <v>63</v>
      </c>
      <c r="K420" s="50" t="s">
        <v>64</v>
      </c>
      <c r="L420" s="50" t="s">
        <v>65</v>
      </c>
      <c r="M420" s="51" t="s">
        <v>348</v>
      </c>
      <c r="N420" s="50" t="s">
        <v>66</v>
      </c>
      <c r="O420" s="51" t="str">
        <f ca="1">IF(INDIRECT("G420")="Mercado Shops","-",IF(INDIRECT("N420")="Clásica","15%",IF(INDIRECT("N420")="Premium","19.5%","-")))</f>
        <v>19.5%</v>
      </c>
      <c r="P420" s="51" t="str">
        <f ca="1">IF(INDIRECT("G420")="Mercado Libre","-",IF(INDIRECT("N420")="Clásica","4.63%",IF(INDIRECT("N420")="Premium","13.9%","-")))</f>
        <v>-</v>
      </c>
      <c r="Q420" s="50" t="s">
        <v>78</v>
      </c>
      <c r="R420" s="51" t="s">
        <v>1050</v>
      </c>
    </row>
    <row r="421" spans="1:18" ht="50.1" customHeight="1" x14ac:dyDescent="0.2">
      <c r="A421" s="47" t="s">
        <v>1051</v>
      </c>
      <c r="B421" s="47"/>
      <c r="C421" s="47" t="s">
        <v>143</v>
      </c>
      <c r="D421" s="47" t="s">
        <v>1052</v>
      </c>
      <c r="E421" s="47" t="s">
        <v>61</v>
      </c>
      <c r="F421" s="51" t="s">
        <v>513</v>
      </c>
      <c r="G421" s="50" t="s">
        <v>62</v>
      </c>
      <c r="H421" s="49">
        <v>426661.76</v>
      </c>
      <c r="I421" s="49">
        <v>426661.76</v>
      </c>
      <c r="J421" s="50" t="s">
        <v>63</v>
      </c>
      <c r="K421" s="50" t="s">
        <v>64</v>
      </c>
      <c r="L421" s="50" t="s">
        <v>65</v>
      </c>
      <c r="M421" s="50" t="s">
        <v>377</v>
      </c>
      <c r="N421" s="50" t="s">
        <v>378</v>
      </c>
      <c r="O421" s="51" t="str">
        <f ca="1">IF(INDIRECT("G421")="Mercado Shops","-",IF(INDIRECT("N421")="Clásica","15%",IF(INDIRECT("N421")="Premium","19.5%","-")))</f>
        <v>15%</v>
      </c>
      <c r="P421" s="51" t="str">
        <f ca="1">IF(INDIRECT("G421")="Mercado Libre","-",IF(INDIRECT("N421")="Clásica","4.63%",IF(INDIRECT("N421")="Premium","13.9%","-")))</f>
        <v>4.63%</v>
      </c>
      <c r="Q421" s="50" t="s">
        <v>67</v>
      </c>
      <c r="R421" s="51" t="s">
        <v>1053</v>
      </c>
    </row>
    <row r="422" spans="1:18" ht="50.1" customHeight="1" x14ac:dyDescent="0.2">
      <c r="A422" s="47" t="s">
        <v>1051</v>
      </c>
      <c r="B422" s="47" t="s">
        <v>1054</v>
      </c>
      <c r="C422" s="48" t="s">
        <v>1055</v>
      </c>
      <c r="D422" s="52" t="str">
        <f>"     "&amp;D421</f>
        <v xml:space="preserve">     Copa Menstrual Colores Antiderrapante = Mayoreo 100 Piezas =</v>
      </c>
      <c r="E422" s="47" t="s">
        <v>1056</v>
      </c>
      <c r="F422" s="49">
        <v>7</v>
      </c>
      <c r="G422" s="51" t="str">
        <f>G421&amp;"     "</f>
        <v xml:space="preserve">Mercado Libre y Mercado Shops     </v>
      </c>
      <c r="H422" s="51">
        <f>H421</f>
        <v>426661.76</v>
      </c>
      <c r="I422" s="51">
        <f>I421</f>
        <v>426661.76</v>
      </c>
      <c r="J422" s="51" t="str">
        <f>J421</f>
        <v>Vincular</v>
      </c>
      <c r="K422" s="51" t="str">
        <f>K421&amp;"     "</f>
        <v xml:space="preserve">$     </v>
      </c>
      <c r="L422" s="51" t="str">
        <f>L421&amp;"     "</f>
        <v xml:space="preserve">Mercado Envíos gratis     </v>
      </c>
      <c r="M422" s="51" t="str">
        <f>M421&amp;"     "</f>
        <v xml:space="preserve">Mercado Envíos por mi cuenta     </v>
      </c>
      <c r="N422" s="51" t="str">
        <f>N421&amp;"     "</f>
        <v xml:space="preserve">Clásica     </v>
      </c>
      <c r="O422" s="51" t="str">
        <f ca="1">O421</f>
        <v>15%</v>
      </c>
      <c r="P422" s="51" t="str">
        <f ca="1">P421</f>
        <v>4.63%</v>
      </c>
      <c r="Q422" s="51" t="str">
        <f>Q421&amp;"     "</f>
        <v xml:space="preserve">Activa     </v>
      </c>
      <c r="R422" s="51" t="s">
        <v>1053</v>
      </c>
    </row>
    <row r="423" spans="1:18" ht="50.1" customHeight="1" x14ac:dyDescent="0.2">
      <c r="A423" s="47" t="s">
        <v>1057</v>
      </c>
      <c r="B423" s="47"/>
      <c r="C423" s="48" t="s">
        <v>1058</v>
      </c>
      <c r="D423" s="48" t="s">
        <v>1059</v>
      </c>
      <c r="E423" s="47" t="s">
        <v>61</v>
      </c>
      <c r="F423" s="49">
        <v>3</v>
      </c>
      <c r="G423" s="50" t="s">
        <v>62</v>
      </c>
      <c r="H423" s="49">
        <v>359486.96</v>
      </c>
      <c r="I423" s="49">
        <v>359486.96</v>
      </c>
      <c r="J423" s="50" t="s">
        <v>63</v>
      </c>
      <c r="K423" s="50" t="s">
        <v>64</v>
      </c>
      <c r="L423" s="50" t="s">
        <v>65</v>
      </c>
      <c r="M423" s="50" t="s">
        <v>377</v>
      </c>
      <c r="N423" s="50" t="s">
        <v>378</v>
      </c>
      <c r="O423" s="51" t="str">
        <f ca="1">IF(INDIRECT("G423")="Mercado Shops","-",IF(INDIRECT("N423")="Clásica","12%",IF(INDIRECT("N423")="Premium","16.5%","-")))</f>
        <v>12%</v>
      </c>
      <c r="P423" s="51" t="str">
        <f ca="1">IF(INDIRECT("G423")="Mercado Libre","-",IF(INDIRECT("N423")="Clásica","4.63%",IF(INDIRECT("N423")="Premium","13.9%","-")))</f>
        <v>4.63%</v>
      </c>
      <c r="Q423" s="50" t="s">
        <v>67</v>
      </c>
      <c r="R423" s="51" t="s">
        <v>68</v>
      </c>
    </row>
    <row r="424" spans="1:18" ht="50.1" customHeight="1" x14ac:dyDescent="0.2">
      <c r="A424" s="47" t="s">
        <v>1060</v>
      </c>
      <c r="B424" s="47"/>
      <c r="C424" s="47" t="s">
        <v>143</v>
      </c>
      <c r="D424" s="48" t="s">
        <v>1061</v>
      </c>
      <c r="E424" s="47" t="s">
        <v>61</v>
      </c>
      <c r="F424" s="51" t="s">
        <v>451</v>
      </c>
      <c r="G424" s="50" t="s">
        <v>62</v>
      </c>
      <c r="H424" s="49">
        <v>22849.61</v>
      </c>
      <c r="I424" s="49">
        <v>22849.61</v>
      </c>
      <c r="J424" s="50" t="s">
        <v>63</v>
      </c>
      <c r="K424" s="50" t="s">
        <v>64</v>
      </c>
      <c r="L424" s="50" t="s">
        <v>65</v>
      </c>
      <c r="M424" s="50" t="s">
        <v>65</v>
      </c>
      <c r="N424" s="50" t="s">
        <v>66</v>
      </c>
      <c r="O424" s="51" t="str">
        <f ca="1">IF(INDIRECT("G424")="Mercado Shops","-",IF(INDIRECT("N424")="Clásica","15%",IF(INDIRECT("N424")="Premium","19.5%","-")))</f>
        <v>19.5%</v>
      </c>
      <c r="P424" s="51" t="str">
        <f ca="1">IF(INDIRECT("G424")="Mercado Libre","-",IF(INDIRECT("N424")="Clásica","4.63%",IF(INDIRECT("N424")="Premium","13.9%","-")))</f>
        <v>13.9%</v>
      </c>
      <c r="Q424" s="50" t="s">
        <v>67</v>
      </c>
      <c r="R424" s="51" t="s">
        <v>1062</v>
      </c>
    </row>
    <row r="425" spans="1:18" ht="50.1" customHeight="1" x14ac:dyDescent="0.2">
      <c r="A425" s="47" t="s">
        <v>1060</v>
      </c>
      <c r="B425" s="47" t="s">
        <v>1063</v>
      </c>
      <c r="C425" s="48" t="s">
        <v>1064</v>
      </c>
      <c r="D425" s="52" t="str">
        <f>"     "&amp;D424</f>
        <v xml:space="preserve">     Faja Body Levanta Pompas Moldeadora Control Abdomen Reductor</v>
      </c>
      <c r="E425" s="47" t="s">
        <v>1065</v>
      </c>
      <c r="F425" s="49">
        <v>3</v>
      </c>
      <c r="G425" s="51" t="str">
        <f>G424&amp;"     "</f>
        <v xml:space="preserve">Mercado Libre y Mercado Shops     </v>
      </c>
      <c r="H425" s="51">
        <f>H424</f>
        <v>22849.61</v>
      </c>
      <c r="I425" s="51">
        <f>I424</f>
        <v>22849.61</v>
      </c>
      <c r="J425" s="51" t="str">
        <f>J424</f>
        <v>Vincular</v>
      </c>
      <c r="K425" s="51" t="str">
        <f>K424&amp;"     "</f>
        <v xml:space="preserve">$     </v>
      </c>
      <c r="L425" s="51" t="str">
        <f>L424&amp;"     "</f>
        <v xml:space="preserve">Mercado Envíos gratis     </v>
      </c>
      <c r="M425" s="51" t="str">
        <f>M424&amp;"     "</f>
        <v xml:space="preserve">Mercado Envíos gratis     </v>
      </c>
      <c r="N425" s="51" t="str">
        <f>N424&amp;"     "</f>
        <v xml:space="preserve">Premium     </v>
      </c>
      <c r="O425" s="51" t="str">
        <f ca="1">O424</f>
        <v>19.5%</v>
      </c>
      <c r="P425" s="51" t="str">
        <f ca="1">P424</f>
        <v>13.9%</v>
      </c>
      <c r="Q425" s="51" t="str">
        <f>Q424&amp;"     "</f>
        <v xml:space="preserve">Activa     </v>
      </c>
      <c r="R425" s="51" t="s">
        <v>1062</v>
      </c>
    </row>
    <row r="426" spans="1:18" ht="50.1" customHeight="1" x14ac:dyDescent="0.2">
      <c r="A426" s="47" t="s">
        <v>1066</v>
      </c>
      <c r="B426" s="47"/>
      <c r="C426" s="47" t="s">
        <v>143</v>
      </c>
      <c r="D426" s="48" t="s">
        <v>1067</v>
      </c>
      <c r="E426" s="47" t="s">
        <v>61</v>
      </c>
      <c r="F426" s="51" t="s">
        <v>451</v>
      </c>
      <c r="G426" s="50" t="s">
        <v>62</v>
      </c>
      <c r="H426" s="49">
        <v>30381.33</v>
      </c>
      <c r="I426" s="49">
        <v>30381.33</v>
      </c>
      <c r="J426" s="50" t="s">
        <v>63</v>
      </c>
      <c r="K426" s="50" t="s">
        <v>64</v>
      </c>
      <c r="L426" s="50" t="s">
        <v>65</v>
      </c>
      <c r="M426" s="50" t="s">
        <v>115</v>
      </c>
      <c r="N426" s="50" t="s">
        <v>66</v>
      </c>
      <c r="O426" s="51" t="str">
        <f ca="1">IF(INDIRECT("G426")="Mercado Shops","-",IF(INDIRECT("N426")="Clásica","15%",IF(INDIRECT("N426")="Premium","19.5%","-")))</f>
        <v>19.5%</v>
      </c>
      <c r="P426" s="51" t="str">
        <f ca="1">IF(INDIRECT("G426")="Mercado Libre","-",IF(INDIRECT("N426")="Clásica","4.63%",IF(INDIRECT("N426")="Premium","13.9%","-")))</f>
        <v>13.9%</v>
      </c>
      <c r="Q426" s="50" t="s">
        <v>67</v>
      </c>
      <c r="R426" s="51" t="s">
        <v>435</v>
      </c>
    </row>
    <row r="427" spans="1:18" ht="50.1" customHeight="1" x14ac:dyDescent="0.2">
      <c r="A427" s="47" t="s">
        <v>1066</v>
      </c>
      <c r="B427" s="47" t="s">
        <v>1068</v>
      </c>
      <c r="C427" s="48" t="s">
        <v>1069</v>
      </c>
      <c r="D427" s="52" t="str">
        <f>"     "&amp;D426</f>
        <v xml:space="preserve">     Apagador 2 Botones Smartlife Tuya Wifi Blanco Sin Neutro</v>
      </c>
      <c r="E427" s="47" t="s">
        <v>1070</v>
      </c>
      <c r="F427" s="49">
        <v>3</v>
      </c>
      <c r="G427" s="51" t="str">
        <f>G426&amp;"     "</f>
        <v xml:space="preserve">Mercado Libre y Mercado Shops     </v>
      </c>
      <c r="H427" s="51">
        <f>H426</f>
        <v>30381.33</v>
      </c>
      <c r="I427" s="51">
        <f>I426</f>
        <v>30381.33</v>
      </c>
      <c r="J427" s="51" t="str">
        <f>J426</f>
        <v>Vincular</v>
      </c>
      <c r="K427" s="51" t="str">
        <f>K426&amp;"     "</f>
        <v xml:space="preserve">$     </v>
      </c>
      <c r="L427" s="51" t="str">
        <f>L426&amp;"     "</f>
        <v xml:space="preserve">Mercado Envíos gratis     </v>
      </c>
      <c r="M427" s="51" t="str">
        <f>M426&amp;"     "</f>
        <v xml:space="preserve">Mercado Envíos a cargo del comprador     </v>
      </c>
      <c r="N427" s="51" t="str">
        <f>N426&amp;"     "</f>
        <v xml:space="preserve">Premium     </v>
      </c>
      <c r="O427" s="51" t="str">
        <f ca="1">O426</f>
        <v>19.5%</v>
      </c>
      <c r="P427" s="51" t="str">
        <f ca="1">P426</f>
        <v>13.9%</v>
      </c>
      <c r="Q427" s="51" t="str">
        <f>Q426&amp;"     "</f>
        <v xml:space="preserve">Activa     </v>
      </c>
      <c r="R427" s="51" t="s">
        <v>435</v>
      </c>
    </row>
    <row r="428" spans="1:18" ht="50.1" customHeight="1" x14ac:dyDescent="0.2">
      <c r="A428" s="47" t="s">
        <v>1071</v>
      </c>
      <c r="B428" s="47"/>
      <c r="C428" s="47" t="s">
        <v>143</v>
      </c>
      <c r="D428" s="47" t="s">
        <v>1072</v>
      </c>
      <c r="E428" s="47" t="s">
        <v>61</v>
      </c>
      <c r="F428" s="51" t="s">
        <v>254</v>
      </c>
      <c r="G428" s="50" t="s">
        <v>62</v>
      </c>
      <c r="H428" s="49">
        <v>5038.1099999999997</v>
      </c>
      <c r="I428" s="49">
        <v>5038.1099999999997</v>
      </c>
      <c r="J428" s="50" t="s">
        <v>63</v>
      </c>
      <c r="K428" s="50" t="s">
        <v>64</v>
      </c>
      <c r="L428" s="50" t="s">
        <v>65</v>
      </c>
      <c r="M428" s="50" t="s">
        <v>115</v>
      </c>
      <c r="N428" s="50" t="s">
        <v>66</v>
      </c>
      <c r="O428" s="51" t="str">
        <f ca="1">IF(INDIRECT("G428")="Mercado Shops","-",IF(INDIRECT("N428")="Clásica","15%",IF(INDIRECT("N428")="Premium","19.5%","-")))</f>
        <v>19.5%</v>
      </c>
      <c r="P428" s="51" t="str">
        <f ca="1">IF(INDIRECT("G428")="Mercado Libre","-",IF(INDIRECT("N428")="Clásica","4.63%",IF(INDIRECT("N428")="Premium","13.9%","-")))</f>
        <v>13.9%</v>
      </c>
      <c r="Q428" s="50" t="s">
        <v>67</v>
      </c>
      <c r="R428" s="51" t="s">
        <v>930</v>
      </c>
    </row>
    <row r="429" spans="1:18" ht="50.1" customHeight="1" x14ac:dyDescent="0.2">
      <c r="A429" s="47" t="s">
        <v>1071</v>
      </c>
      <c r="B429" s="47" t="s">
        <v>1073</v>
      </c>
      <c r="C429" s="48" t="s">
        <v>1074</v>
      </c>
      <c r="D429" s="52" t="str">
        <f>"     "&amp;D428</f>
        <v xml:space="preserve">     Molde De Silicon Mini Gemas 3d Diamantes Joyas Reposteria</v>
      </c>
      <c r="E429" s="47" t="s">
        <v>149</v>
      </c>
      <c r="F429" s="49">
        <v>2</v>
      </c>
      <c r="G429" s="51" t="str">
        <f>G428&amp;"     "</f>
        <v xml:space="preserve">Mercado Libre y Mercado Shops     </v>
      </c>
      <c r="H429" s="51">
        <f>H428</f>
        <v>5038.1099999999997</v>
      </c>
      <c r="I429" s="51">
        <f>I428</f>
        <v>5038.1099999999997</v>
      </c>
      <c r="J429" s="51" t="str">
        <f>J428</f>
        <v>Vincular</v>
      </c>
      <c r="K429" s="51" t="str">
        <f>K428&amp;"     "</f>
        <v xml:space="preserve">$     </v>
      </c>
      <c r="L429" s="51" t="str">
        <f>L428&amp;"     "</f>
        <v xml:space="preserve">Mercado Envíos gratis     </v>
      </c>
      <c r="M429" s="51" t="str">
        <f>M428&amp;"     "</f>
        <v xml:space="preserve">Mercado Envíos a cargo del comprador     </v>
      </c>
      <c r="N429" s="51" t="str">
        <f>N428&amp;"     "</f>
        <v xml:space="preserve">Premium     </v>
      </c>
      <c r="O429" s="51" t="str">
        <f ca="1">O428</f>
        <v>19.5%</v>
      </c>
      <c r="P429" s="51" t="str">
        <f ca="1">P428</f>
        <v>13.9%</v>
      </c>
      <c r="Q429" s="51" t="str">
        <f>Q428&amp;"     "</f>
        <v xml:space="preserve">Activa     </v>
      </c>
      <c r="R429" s="51" t="s">
        <v>930</v>
      </c>
    </row>
    <row r="430" spans="1:18" ht="50.1" customHeight="1" x14ac:dyDescent="0.2">
      <c r="A430" s="47" t="s">
        <v>1075</v>
      </c>
      <c r="B430" s="47"/>
      <c r="C430" s="48" t="s">
        <v>1076</v>
      </c>
      <c r="D430" s="47" t="s">
        <v>1077</v>
      </c>
      <c r="E430" s="47" t="s">
        <v>61</v>
      </c>
      <c r="F430" s="49">
        <v>7</v>
      </c>
      <c r="G430" s="50" t="s">
        <v>62</v>
      </c>
      <c r="H430" s="49">
        <v>35521.22</v>
      </c>
      <c r="I430" s="49">
        <v>35521.22</v>
      </c>
      <c r="J430" s="50" t="s">
        <v>63</v>
      </c>
      <c r="K430" s="50" t="s">
        <v>64</v>
      </c>
      <c r="L430" s="50" t="s">
        <v>65</v>
      </c>
      <c r="M430" s="50" t="s">
        <v>115</v>
      </c>
      <c r="N430" s="50" t="s">
        <v>66</v>
      </c>
      <c r="O430" s="51" t="str">
        <f ca="1">IF(INDIRECT("G430")="Mercado Shops","-",IF(INDIRECT("N430")="Clásica","15%",IF(INDIRECT("N430")="Premium","19.5%","-")))</f>
        <v>19.5%</v>
      </c>
      <c r="P430" s="51" t="str">
        <f ca="1">IF(INDIRECT("G430")="Mercado Libre","-",IF(INDIRECT("N430")="Clásica","4.63%",IF(INDIRECT("N430")="Premium","13.9%","-")))</f>
        <v>13.9%</v>
      </c>
      <c r="Q430" s="50" t="s">
        <v>67</v>
      </c>
      <c r="R430" s="51" t="s">
        <v>949</v>
      </c>
    </row>
    <row r="431" spans="1:18" ht="50.1" customHeight="1" x14ac:dyDescent="0.2">
      <c r="A431" s="47" t="s">
        <v>1078</v>
      </c>
      <c r="B431" s="47"/>
      <c r="C431" s="47" t="s">
        <v>143</v>
      </c>
      <c r="D431" s="48" t="s">
        <v>1079</v>
      </c>
      <c r="E431" s="47" t="s">
        <v>61</v>
      </c>
      <c r="F431" s="51" t="s">
        <v>485</v>
      </c>
      <c r="G431" s="50" t="s">
        <v>34</v>
      </c>
      <c r="H431" s="49">
        <v>11450.25</v>
      </c>
      <c r="I431" s="49">
        <v>11450.25</v>
      </c>
      <c r="J431" s="50" t="s">
        <v>63</v>
      </c>
      <c r="K431" s="50" t="s">
        <v>64</v>
      </c>
      <c r="L431" s="50" t="s">
        <v>65</v>
      </c>
      <c r="M431" s="50" t="s">
        <v>115</v>
      </c>
      <c r="N431" s="50" t="s">
        <v>66</v>
      </c>
      <c r="O431" s="51" t="str">
        <f ca="1">IF(INDIRECT("G431")="Mercado Shops","-",IF(INDIRECT("N431")="Clásica","15%",IF(INDIRECT("N431")="Premium","19.5%","-")))</f>
        <v>-</v>
      </c>
      <c r="P431" s="51" t="str">
        <f ca="1">IF(INDIRECT("G431")="Mercado Libre","-",IF(INDIRECT("N431")="Clásica","4.63%",IF(INDIRECT("N431")="Premium","13.9%","-")))</f>
        <v>13.9%</v>
      </c>
      <c r="Q431" s="50" t="s">
        <v>67</v>
      </c>
      <c r="R431" s="51" t="s">
        <v>930</v>
      </c>
    </row>
    <row r="432" spans="1:18" ht="50.1" customHeight="1" x14ac:dyDescent="0.2">
      <c r="A432" s="47" t="s">
        <v>1078</v>
      </c>
      <c r="B432" s="47" t="s">
        <v>1080</v>
      </c>
      <c r="C432" s="48" t="s">
        <v>1081</v>
      </c>
      <c r="D432" s="52" t="str">
        <f>"     "&amp;D431</f>
        <v xml:space="preserve">     Molde Silicon Jabon Reposteria Resina Cuadrado Cuadrados</v>
      </c>
      <c r="E432" s="47" t="s">
        <v>597</v>
      </c>
      <c r="F432" s="49">
        <v>10</v>
      </c>
      <c r="G432" s="51" t="str">
        <f>G431&amp;"     "</f>
        <v xml:space="preserve">Mercado Shops     </v>
      </c>
      <c r="H432" s="51">
        <f>H431</f>
        <v>11450.25</v>
      </c>
      <c r="I432" s="51">
        <f>I431</f>
        <v>11450.25</v>
      </c>
      <c r="J432" s="51" t="str">
        <f>J431</f>
        <v>Vincular</v>
      </c>
      <c r="K432" s="51" t="str">
        <f>K431&amp;"     "</f>
        <v xml:space="preserve">$     </v>
      </c>
      <c r="L432" s="51" t="str">
        <f>L431&amp;"     "</f>
        <v xml:space="preserve">Mercado Envíos gratis     </v>
      </c>
      <c r="M432" s="51" t="str">
        <f>M431&amp;"     "</f>
        <v xml:space="preserve">Mercado Envíos a cargo del comprador     </v>
      </c>
      <c r="N432" s="51" t="str">
        <f>N431&amp;"     "</f>
        <v xml:space="preserve">Premium     </v>
      </c>
      <c r="O432" s="51" t="str">
        <f ca="1">O431</f>
        <v>-</v>
      </c>
      <c r="P432" s="51" t="str">
        <f ca="1">P431</f>
        <v>13.9%</v>
      </c>
      <c r="Q432" s="51" t="str">
        <f>Q431&amp;"     "</f>
        <v xml:space="preserve">Activa     </v>
      </c>
      <c r="R432" s="51" t="s">
        <v>930</v>
      </c>
    </row>
    <row r="433" spans="1:18" ht="50.1" customHeight="1" x14ac:dyDescent="0.2">
      <c r="A433" s="47" t="s">
        <v>1082</v>
      </c>
      <c r="B433" s="47"/>
      <c r="C433" s="48" t="s">
        <v>1083</v>
      </c>
      <c r="D433" s="47" t="s">
        <v>1084</v>
      </c>
      <c r="E433" s="47" t="s">
        <v>61</v>
      </c>
      <c r="F433" s="49">
        <v>9</v>
      </c>
      <c r="G433" s="50" t="s">
        <v>62</v>
      </c>
      <c r="H433" s="49">
        <v>21831.81</v>
      </c>
      <c r="I433" s="49">
        <v>21831.81</v>
      </c>
      <c r="J433" s="50" t="s">
        <v>63</v>
      </c>
      <c r="K433" s="50" t="s">
        <v>64</v>
      </c>
      <c r="L433" s="50" t="s">
        <v>65</v>
      </c>
      <c r="M433" s="50" t="s">
        <v>65</v>
      </c>
      <c r="N433" s="50" t="s">
        <v>66</v>
      </c>
      <c r="O433" s="51" t="str">
        <f ca="1">IF(INDIRECT("G433")="Mercado Shops","-",IF(INDIRECT("N433")="Clásica","12%",IF(INDIRECT("N433")="Premium","16.5%","-")))</f>
        <v>16.5%</v>
      </c>
      <c r="P433" s="51" t="str">
        <f ca="1">IF(INDIRECT("G433")="Mercado Libre","-",IF(INDIRECT("N433")="Clásica","4.63%",IF(INDIRECT("N433")="Premium","13.9%","-")))</f>
        <v>13.9%</v>
      </c>
      <c r="Q433" s="50" t="s">
        <v>67</v>
      </c>
      <c r="R433" s="51" t="s">
        <v>359</v>
      </c>
    </row>
    <row r="434" spans="1:18" ht="50.1" customHeight="1" x14ac:dyDescent="0.2">
      <c r="A434" s="47" t="s">
        <v>1085</v>
      </c>
      <c r="B434" s="47"/>
      <c r="C434" s="47" t="s">
        <v>143</v>
      </c>
      <c r="D434" s="48" t="s">
        <v>1086</v>
      </c>
      <c r="E434" s="47" t="s">
        <v>61</v>
      </c>
      <c r="F434" s="51" t="s">
        <v>362</v>
      </c>
      <c r="G434" s="50" t="s">
        <v>34</v>
      </c>
      <c r="H434" s="49">
        <v>10127.11</v>
      </c>
      <c r="I434" s="49">
        <v>10127.11</v>
      </c>
      <c r="J434" s="50" t="s">
        <v>63</v>
      </c>
      <c r="K434" s="50" t="s">
        <v>64</v>
      </c>
      <c r="L434" s="50" t="s">
        <v>65</v>
      </c>
      <c r="M434" s="50" t="s">
        <v>115</v>
      </c>
      <c r="N434" s="50" t="s">
        <v>66</v>
      </c>
      <c r="O434" s="51" t="str">
        <f ca="1">IF(INDIRECT("G434")="Mercado Shops","-",IF(INDIRECT("N434")="Clásica","15%",IF(INDIRECT("N434")="Premium","19.5%","-")))</f>
        <v>-</v>
      </c>
      <c r="P434" s="51" t="str">
        <f ca="1">IF(INDIRECT("G434")="Mercado Libre","-",IF(INDIRECT("N434")="Clásica","4.63%",IF(INDIRECT("N434")="Premium","13.9%","-")))</f>
        <v>13.9%</v>
      </c>
      <c r="Q434" s="50" t="s">
        <v>67</v>
      </c>
      <c r="R434" s="51" t="s">
        <v>930</v>
      </c>
    </row>
    <row r="435" spans="1:18" ht="50.1" customHeight="1" x14ac:dyDescent="0.2">
      <c r="A435" s="47" t="s">
        <v>1085</v>
      </c>
      <c r="B435" s="47" t="s">
        <v>1087</v>
      </c>
      <c r="C435" s="48" t="s">
        <v>977</v>
      </c>
      <c r="D435" s="52" t="str">
        <f>"     "&amp;D434</f>
        <v xml:space="preserve">     Molde Silicon Para Jabon Velas Resposteria  Animales </v>
      </c>
      <c r="E435" s="47" t="s">
        <v>731</v>
      </c>
      <c r="F435" s="49">
        <v>1</v>
      </c>
      <c r="G435" s="51" t="str">
        <f>G434&amp;"     "</f>
        <v xml:space="preserve">Mercado Shops     </v>
      </c>
      <c r="H435" s="51">
        <f>H434</f>
        <v>10127.11</v>
      </c>
      <c r="I435" s="51">
        <f>I434</f>
        <v>10127.11</v>
      </c>
      <c r="J435" s="51" t="str">
        <f>J434</f>
        <v>Vincular</v>
      </c>
      <c r="K435" s="51" t="str">
        <f>K434&amp;"     "</f>
        <v xml:space="preserve">$     </v>
      </c>
      <c r="L435" s="51" t="str">
        <f>L434&amp;"     "</f>
        <v xml:space="preserve">Mercado Envíos gratis     </v>
      </c>
      <c r="M435" s="51" t="str">
        <f>M434&amp;"     "</f>
        <v xml:space="preserve">Mercado Envíos a cargo del comprador     </v>
      </c>
      <c r="N435" s="51" t="str">
        <f>N434&amp;"     "</f>
        <v xml:space="preserve">Premium     </v>
      </c>
      <c r="O435" s="51" t="str">
        <f ca="1">O434</f>
        <v>-</v>
      </c>
      <c r="P435" s="51" t="str">
        <f ca="1">P434</f>
        <v>13.9%</v>
      </c>
      <c r="Q435" s="51" t="str">
        <f>Q434&amp;"     "</f>
        <v xml:space="preserve">Activa     </v>
      </c>
      <c r="R435" s="51" t="s">
        <v>930</v>
      </c>
    </row>
    <row r="436" spans="1:18" ht="50.1" customHeight="1" x14ac:dyDescent="0.2">
      <c r="A436" s="47" t="s">
        <v>1088</v>
      </c>
      <c r="B436" s="47"/>
      <c r="C436" s="47" t="s">
        <v>143</v>
      </c>
      <c r="D436" s="48" t="s">
        <v>1089</v>
      </c>
      <c r="E436" s="47" t="s">
        <v>61</v>
      </c>
      <c r="F436" s="51" t="s">
        <v>485</v>
      </c>
      <c r="G436" s="50" t="s">
        <v>34</v>
      </c>
      <c r="H436" s="49">
        <v>8905.75</v>
      </c>
      <c r="I436" s="49">
        <v>8905.75</v>
      </c>
      <c r="J436" s="50" t="s">
        <v>63</v>
      </c>
      <c r="K436" s="50" t="s">
        <v>64</v>
      </c>
      <c r="L436" s="50" t="s">
        <v>65</v>
      </c>
      <c r="M436" s="50" t="s">
        <v>115</v>
      </c>
      <c r="N436" s="50" t="s">
        <v>66</v>
      </c>
      <c r="O436" s="51" t="str">
        <f ca="1">IF(INDIRECT("G436")="Mercado Shops","-",IF(INDIRECT("N436")="Clásica","15%",IF(INDIRECT("N436")="Premium","19.5%","-")))</f>
        <v>-</v>
      </c>
      <c r="P436" s="51" t="str">
        <f ca="1">IF(INDIRECT("G436")="Mercado Libre","-",IF(INDIRECT("N436")="Clásica","4.63%",IF(INDIRECT("N436")="Premium","13.9%","-")))</f>
        <v>13.9%</v>
      </c>
      <c r="Q436" s="50" t="s">
        <v>67</v>
      </c>
      <c r="R436" s="51" t="s">
        <v>930</v>
      </c>
    </row>
    <row r="437" spans="1:18" ht="50.1" customHeight="1" x14ac:dyDescent="0.2">
      <c r="A437" s="47" t="s">
        <v>1088</v>
      </c>
      <c r="B437" s="47" t="s">
        <v>1090</v>
      </c>
      <c r="C437" s="48" t="s">
        <v>1091</v>
      </c>
      <c r="D437" s="52" t="str">
        <f>"     "&amp;D436</f>
        <v xml:space="preserve">     Molde Silicon Cupula Prisma Para Reposteria Jabon</v>
      </c>
      <c r="E437" s="47" t="s">
        <v>149</v>
      </c>
      <c r="F437" s="49">
        <v>10</v>
      </c>
      <c r="G437" s="51" t="str">
        <f>G436&amp;"     "</f>
        <v xml:space="preserve">Mercado Shops     </v>
      </c>
      <c r="H437" s="51">
        <f>H436</f>
        <v>8905.75</v>
      </c>
      <c r="I437" s="51">
        <f>I436</f>
        <v>8905.75</v>
      </c>
      <c r="J437" s="51" t="str">
        <f>J436</f>
        <v>Vincular</v>
      </c>
      <c r="K437" s="51" t="str">
        <f>K436&amp;"     "</f>
        <v xml:space="preserve">$     </v>
      </c>
      <c r="L437" s="51" t="str">
        <f>L436&amp;"     "</f>
        <v xml:space="preserve">Mercado Envíos gratis     </v>
      </c>
      <c r="M437" s="51" t="str">
        <f>M436&amp;"     "</f>
        <v xml:space="preserve">Mercado Envíos a cargo del comprador     </v>
      </c>
      <c r="N437" s="51" t="str">
        <f>N436&amp;"     "</f>
        <v xml:space="preserve">Premium     </v>
      </c>
      <c r="O437" s="51" t="str">
        <f ca="1">O436</f>
        <v>-</v>
      </c>
      <c r="P437" s="51" t="str">
        <f ca="1">P436</f>
        <v>13.9%</v>
      </c>
      <c r="Q437" s="51" t="str">
        <f>Q436&amp;"     "</f>
        <v xml:space="preserve">Activa     </v>
      </c>
      <c r="R437" s="51" t="s">
        <v>930</v>
      </c>
    </row>
    <row r="438" spans="1:18" ht="50.1" customHeight="1" x14ac:dyDescent="0.2">
      <c r="A438" s="47" t="s">
        <v>1092</v>
      </c>
      <c r="B438" s="47"/>
      <c r="C438" s="47" t="s">
        <v>143</v>
      </c>
      <c r="D438" s="47" t="s">
        <v>1093</v>
      </c>
      <c r="E438" s="47" t="s">
        <v>61</v>
      </c>
      <c r="F438" s="51" t="s">
        <v>1094</v>
      </c>
      <c r="G438" s="50" t="s">
        <v>62</v>
      </c>
      <c r="H438" s="49">
        <v>24172.75</v>
      </c>
      <c r="I438" s="49">
        <v>24172.75</v>
      </c>
      <c r="J438" s="50" t="s">
        <v>63</v>
      </c>
      <c r="K438" s="50" t="s">
        <v>64</v>
      </c>
      <c r="L438" s="50" t="s">
        <v>65</v>
      </c>
      <c r="M438" s="50" t="s">
        <v>115</v>
      </c>
      <c r="N438" s="50" t="s">
        <v>66</v>
      </c>
      <c r="O438" s="51" t="str">
        <f ca="1">IF(INDIRECT("G438")="Mercado Shops","-",IF(INDIRECT("N438")="Clásica","14%",IF(INDIRECT("N438")="Premium","18.5%","-")))</f>
        <v>18.5%</v>
      </c>
      <c r="P438" s="51" t="str">
        <f ca="1">IF(INDIRECT("G438")="Mercado Libre","-",IF(INDIRECT("N438")="Clásica","4.63%",IF(INDIRECT("N438")="Premium","13.9%","-")))</f>
        <v>13.9%</v>
      </c>
      <c r="Q438" s="50" t="s">
        <v>67</v>
      </c>
      <c r="R438" s="51" t="s">
        <v>1095</v>
      </c>
    </row>
    <row r="439" spans="1:18" ht="50.1" customHeight="1" x14ac:dyDescent="0.2">
      <c r="A439" s="47" t="s">
        <v>1092</v>
      </c>
      <c r="B439" s="47" t="s">
        <v>1096</v>
      </c>
      <c r="C439" s="48" t="s">
        <v>1097</v>
      </c>
      <c r="D439" s="52" t="str">
        <f>"     "&amp;D438</f>
        <v xml:space="preserve">     Lentes De Contacto Ojos Grandes Pupilentes Iris De Muñeca</v>
      </c>
      <c r="E439" s="47" t="s">
        <v>293</v>
      </c>
      <c r="F439" s="49">
        <v>7</v>
      </c>
      <c r="G439" s="51" t="str">
        <f>G438&amp;"     "</f>
        <v xml:space="preserve">Mercado Libre y Mercado Shops     </v>
      </c>
      <c r="H439" s="51">
        <f>H438</f>
        <v>24172.75</v>
      </c>
      <c r="I439" s="51">
        <f>I438</f>
        <v>24172.75</v>
      </c>
      <c r="J439" s="51" t="str">
        <f>J438</f>
        <v>Vincular</v>
      </c>
      <c r="K439" s="51" t="str">
        <f>K438&amp;"     "</f>
        <v xml:space="preserve">$     </v>
      </c>
      <c r="L439" s="51" t="str">
        <f>L438&amp;"     "</f>
        <v xml:space="preserve">Mercado Envíos gratis     </v>
      </c>
      <c r="M439" s="51" t="str">
        <f>M438&amp;"     "</f>
        <v xml:space="preserve">Mercado Envíos a cargo del comprador     </v>
      </c>
      <c r="N439" s="51" t="str">
        <f>N438&amp;"     "</f>
        <v xml:space="preserve">Premium     </v>
      </c>
      <c r="O439" s="51" t="str">
        <f ca="1">O438</f>
        <v>18.5%</v>
      </c>
      <c r="P439" s="51" t="str">
        <f ca="1">P438</f>
        <v>13.9%</v>
      </c>
      <c r="Q439" s="51" t="str">
        <f>Q438&amp;"     "</f>
        <v xml:space="preserve">Activa     </v>
      </c>
      <c r="R439" s="51" t="s">
        <v>1095</v>
      </c>
    </row>
    <row r="440" spans="1:18" ht="50.1" customHeight="1" x14ac:dyDescent="0.2">
      <c r="A440" s="47" t="s">
        <v>1092</v>
      </c>
      <c r="B440" s="47" t="s">
        <v>1098</v>
      </c>
      <c r="C440" s="48" t="s">
        <v>1099</v>
      </c>
      <c r="D440" s="52" t="str">
        <f>"     "&amp;D438</f>
        <v xml:space="preserve">     Lentes De Contacto Ojos Grandes Pupilentes Iris De Muñeca</v>
      </c>
      <c r="E440" s="47" t="s">
        <v>597</v>
      </c>
      <c r="F440" s="49">
        <v>10</v>
      </c>
      <c r="G440" s="51" t="str">
        <f>G438&amp;"     "</f>
        <v xml:space="preserve">Mercado Libre y Mercado Shops     </v>
      </c>
      <c r="H440" s="51">
        <f>H438</f>
        <v>24172.75</v>
      </c>
      <c r="I440" s="51">
        <f>I438</f>
        <v>24172.75</v>
      </c>
      <c r="J440" s="51" t="str">
        <f>J438</f>
        <v>Vincular</v>
      </c>
      <c r="K440" s="51" t="str">
        <f>K438&amp;"     "</f>
        <v xml:space="preserve">$     </v>
      </c>
      <c r="L440" s="51" t="str">
        <f>L438&amp;"     "</f>
        <v xml:space="preserve">Mercado Envíos gratis     </v>
      </c>
      <c r="M440" s="51" t="str">
        <f>M438&amp;"     "</f>
        <v xml:space="preserve">Mercado Envíos a cargo del comprador     </v>
      </c>
      <c r="N440" s="51" t="str">
        <f>N438&amp;"     "</f>
        <v xml:space="preserve">Premium     </v>
      </c>
      <c r="O440" s="51" t="str">
        <f ca="1">O438</f>
        <v>18.5%</v>
      </c>
      <c r="P440" s="51" t="str">
        <f ca="1">P438</f>
        <v>13.9%</v>
      </c>
      <c r="Q440" s="51" t="str">
        <f>Q438&amp;"     "</f>
        <v xml:space="preserve">Activa     </v>
      </c>
      <c r="R440" s="51" t="s">
        <v>1095</v>
      </c>
    </row>
    <row r="441" spans="1:18" ht="50.1" customHeight="1" x14ac:dyDescent="0.2">
      <c r="A441" s="47" t="s">
        <v>1092</v>
      </c>
      <c r="B441" s="47" t="s">
        <v>1100</v>
      </c>
      <c r="C441" s="48" t="s">
        <v>1101</v>
      </c>
      <c r="D441" s="52" t="str">
        <f>"     "&amp;D438</f>
        <v xml:space="preserve">     Lentes De Contacto Ojos Grandes Pupilentes Iris De Muñeca</v>
      </c>
      <c r="E441" s="47" t="s">
        <v>1102</v>
      </c>
      <c r="F441" s="49">
        <v>10</v>
      </c>
      <c r="G441" s="51" t="str">
        <f>G438&amp;"     "</f>
        <v xml:space="preserve">Mercado Libre y Mercado Shops     </v>
      </c>
      <c r="H441" s="51">
        <f>H438</f>
        <v>24172.75</v>
      </c>
      <c r="I441" s="51">
        <f>I438</f>
        <v>24172.75</v>
      </c>
      <c r="J441" s="51" t="str">
        <f>J438</f>
        <v>Vincular</v>
      </c>
      <c r="K441" s="51" t="str">
        <f>K438&amp;"     "</f>
        <v xml:space="preserve">$     </v>
      </c>
      <c r="L441" s="51" t="str">
        <f>L438&amp;"     "</f>
        <v xml:space="preserve">Mercado Envíos gratis     </v>
      </c>
      <c r="M441" s="51" t="str">
        <f>M438&amp;"     "</f>
        <v xml:space="preserve">Mercado Envíos a cargo del comprador     </v>
      </c>
      <c r="N441" s="51" t="str">
        <f>N438&amp;"     "</f>
        <v xml:space="preserve">Premium     </v>
      </c>
      <c r="O441" s="51" t="str">
        <f ca="1">O438</f>
        <v>18.5%</v>
      </c>
      <c r="P441" s="51" t="str">
        <f ca="1">P438</f>
        <v>13.9%</v>
      </c>
      <c r="Q441" s="51" t="str">
        <f>Q438&amp;"     "</f>
        <v xml:space="preserve">Activa     </v>
      </c>
      <c r="R441" s="51" t="s">
        <v>1095</v>
      </c>
    </row>
    <row r="442" spans="1:18" ht="50.1" customHeight="1" x14ac:dyDescent="0.2">
      <c r="A442" s="47" t="s">
        <v>1103</v>
      </c>
      <c r="B442" s="47"/>
      <c r="C442" s="47" t="s">
        <v>143</v>
      </c>
      <c r="D442" s="48" t="s">
        <v>1104</v>
      </c>
      <c r="E442" s="47" t="s">
        <v>61</v>
      </c>
      <c r="F442" s="51" t="s">
        <v>485</v>
      </c>
      <c r="G442" s="50" t="s">
        <v>34</v>
      </c>
      <c r="H442" s="49">
        <v>12213.6</v>
      </c>
      <c r="I442" s="49">
        <v>12213.6</v>
      </c>
      <c r="J442" s="50" t="s">
        <v>63</v>
      </c>
      <c r="K442" s="50" t="s">
        <v>64</v>
      </c>
      <c r="L442" s="50" t="s">
        <v>65</v>
      </c>
      <c r="M442" s="50" t="s">
        <v>115</v>
      </c>
      <c r="N442" s="50" t="s">
        <v>66</v>
      </c>
      <c r="O442" s="51" t="str">
        <f ca="1">IF(INDIRECT("G442")="Mercado Shops","-",IF(INDIRECT("N442")="Clásica","15%",IF(INDIRECT("N442")="Premium","19.5%","-")))</f>
        <v>-</v>
      </c>
      <c r="P442" s="51" t="str">
        <f ca="1">IF(INDIRECT("G442")="Mercado Libre","-",IF(INDIRECT("N442")="Clásica","4.63%",IF(INDIRECT("N442")="Premium","13.9%","-")))</f>
        <v>13.9%</v>
      </c>
      <c r="Q442" s="50" t="s">
        <v>78</v>
      </c>
      <c r="R442" s="51" t="s">
        <v>930</v>
      </c>
    </row>
    <row r="443" spans="1:18" ht="50.1" customHeight="1" x14ac:dyDescent="0.2">
      <c r="A443" s="47" t="s">
        <v>1103</v>
      </c>
      <c r="B443" s="47" t="s">
        <v>1105</v>
      </c>
      <c r="C443" s="48" t="s">
        <v>1106</v>
      </c>
      <c r="D443" s="52" t="str">
        <f>"     "&amp;D442</f>
        <v xml:space="preserve">     Molde Silicon Panditas + Gotero Gomitas </v>
      </c>
      <c r="E443" s="47" t="s">
        <v>461</v>
      </c>
      <c r="F443" s="49">
        <v>10</v>
      </c>
      <c r="G443" s="51" t="str">
        <f>G442&amp;"     "</f>
        <v xml:space="preserve">Mercado Shops     </v>
      </c>
      <c r="H443" s="51">
        <f>H442</f>
        <v>12213.6</v>
      </c>
      <c r="I443" s="51">
        <f>I442</f>
        <v>12213.6</v>
      </c>
      <c r="J443" s="51" t="str">
        <f>J442</f>
        <v>Vincular</v>
      </c>
      <c r="K443" s="51" t="str">
        <f>K442&amp;"     "</f>
        <v xml:space="preserve">$     </v>
      </c>
      <c r="L443" s="51" t="str">
        <f>L442&amp;"     "</f>
        <v xml:space="preserve">Mercado Envíos gratis     </v>
      </c>
      <c r="M443" s="51" t="str">
        <f>M442&amp;"     "</f>
        <v xml:space="preserve">Mercado Envíos a cargo del comprador     </v>
      </c>
      <c r="N443" s="51" t="str">
        <f>N442&amp;"     "</f>
        <v xml:space="preserve">Premium     </v>
      </c>
      <c r="O443" s="51" t="str">
        <f ca="1">O442</f>
        <v>-</v>
      </c>
      <c r="P443" s="51" t="str">
        <f ca="1">P442</f>
        <v>13.9%</v>
      </c>
      <c r="Q443" s="51" t="str">
        <f>Q442&amp;"     "</f>
        <v xml:space="preserve">Inactiva     </v>
      </c>
      <c r="R443" s="51" t="s">
        <v>930</v>
      </c>
    </row>
    <row r="444" spans="1:18" ht="50.1" customHeight="1" x14ac:dyDescent="0.2">
      <c r="A444" s="47" t="s">
        <v>1107</v>
      </c>
      <c r="B444" s="47"/>
      <c r="C444" s="47" t="s">
        <v>143</v>
      </c>
      <c r="D444" s="47" t="s">
        <v>1108</v>
      </c>
      <c r="E444" s="47" t="s">
        <v>61</v>
      </c>
      <c r="F444" s="51" t="s">
        <v>1109</v>
      </c>
      <c r="G444" s="50" t="s">
        <v>32</v>
      </c>
      <c r="H444" s="49">
        <v>46767.91</v>
      </c>
      <c r="I444" s="49">
        <v>46767.91</v>
      </c>
      <c r="J444" s="50" t="s">
        <v>63</v>
      </c>
      <c r="K444" s="50" t="s">
        <v>64</v>
      </c>
      <c r="L444" s="50" t="s">
        <v>65</v>
      </c>
      <c r="M444" s="51" t="s">
        <v>348</v>
      </c>
      <c r="N444" s="50" t="s">
        <v>66</v>
      </c>
      <c r="O444" s="51" t="str">
        <f ca="1">IF(INDIRECT("G444")="Mercado Shops","-",IF(INDIRECT("N444")="Clásica","15%",IF(INDIRECT("N444")="Premium","19.5%","-")))</f>
        <v>19.5%</v>
      </c>
      <c r="P444" s="51" t="str">
        <f ca="1">IF(INDIRECT("G444")="Mercado Libre","-",IF(INDIRECT("N444")="Clásica","4.63%",IF(INDIRECT("N444")="Premium","13.9%","-")))</f>
        <v>-</v>
      </c>
      <c r="Q444" s="50" t="s">
        <v>67</v>
      </c>
      <c r="R444" s="51" t="s">
        <v>1110</v>
      </c>
    </row>
    <row r="445" spans="1:18" ht="50.1" customHeight="1" x14ac:dyDescent="0.2">
      <c r="A445" s="47" t="s">
        <v>1107</v>
      </c>
      <c r="B445" s="47" t="s">
        <v>1111</v>
      </c>
      <c r="C445" s="48" t="s">
        <v>1112</v>
      </c>
      <c r="D445" s="52" t="str">
        <f>"     "&amp;D444</f>
        <v xml:space="preserve">     Cartera Sanrio De Hello Kitty Calidad Y Estilo</v>
      </c>
      <c r="E445" s="47" t="s">
        <v>1113</v>
      </c>
      <c r="F445" s="49">
        <v>7</v>
      </c>
      <c r="G445" s="51" t="str">
        <f>G444&amp;"     "</f>
        <v xml:space="preserve">Mercado Libre     </v>
      </c>
      <c r="H445" s="51">
        <f>H444</f>
        <v>46767.91</v>
      </c>
      <c r="I445" s="51">
        <f>I444</f>
        <v>46767.91</v>
      </c>
      <c r="J445" s="51" t="str">
        <f>J444</f>
        <v>Vincular</v>
      </c>
      <c r="K445" s="51" t="str">
        <f>K444&amp;"     "</f>
        <v xml:space="preserve">$     </v>
      </c>
      <c r="L445" s="51" t="str">
        <f>L444&amp;"     "</f>
        <v xml:space="preserve">Mercado Envíos gratis     </v>
      </c>
      <c r="M445" s="51" t="str">
        <f>M444&amp;"     "</f>
        <v xml:space="preserve">No disponible     </v>
      </c>
      <c r="N445" s="51" t="str">
        <f>N444&amp;"     "</f>
        <v xml:space="preserve">Premium     </v>
      </c>
      <c r="O445" s="51" t="str">
        <f ca="1">O444</f>
        <v>19.5%</v>
      </c>
      <c r="P445" s="51" t="str">
        <f ca="1">P444</f>
        <v>-</v>
      </c>
      <c r="Q445" s="51" t="str">
        <f>Q444&amp;"     "</f>
        <v xml:space="preserve">Activa     </v>
      </c>
      <c r="R445" s="51" t="s">
        <v>1110</v>
      </c>
    </row>
    <row r="446" spans="1:18" ht="50.1" customHeight="1" x14ac:dyDescent="0.2">
      <c r="A446" s="47" t="s">
        <v>1107</v>
      </c>
      <c r="B446" s="47" t="s">
        <v>1114</v>
      </c>
      <c r="C446" s="48" t="s">
        <v>1115</v>
      </c>
      <c r="D446" s="52" t="str">
        <f>"     "&amp;D444</f>
        <v xml:space="preserve">     Cartera Sanrio De Hello Kitty Calidad Y Estilo</v>
      </c>
      <c r="E446" s="47" t="s">
        <v>1116</v>
      </c>
      <c r="F446" s="49">
        <v>9</v>
      </c>
      <c r="G446" s="51" t="str">
        <f>G444&amp;"     "</f>
        <v xml:space="preserve">Mercado Libre     </v>
      </c>
      <c r="H446" s="51">
        <f>H444</f>
        <v>46767.91</v>
      </c>
      <c r="I446" s="51">
        <f>I444</f>
        <v>46767.91</v>
      </c>
      <c r="J446" s="51" t="str">
        <f>J444</f>
        <v>Vincular</v>
      </c>
      <c r="K446" s="51" t="str">
        <f>K444&amp;"     "</f>
        <v xml:space="preserve">$     </v>
      </c>
      <c r="L446" s="51" t="str">
        <f>L444&amp;"     "</f>
        <v xml:space="preserve">Mercado Envíos gratis     </v>
      </c>
      <c r="M446" s="51" t="str">
        <f>M444&amp;"     "</f>
        <v xml:space="preserve">No disponible     </v>
      </c>
      <c r="N446" s="51" t="str">
        <f>N444&amp;"     "</f>
        <v xml:space="preserve">Premium     </v>
      </c>
      <c r="O446" s="51" t="str">
        <f ca="1">O444</f>
        <v>19.5%</v>
      </c>
      <c r="P446" s="51" t="str">
        <f ca="1">P444</f>
        <v>-</v>
      </c>
      <c r="Q446" s="51" t="str">
        <f>Q444&amp;"     "</f>
        <v xml:space="preserve">Activa     </v>
      </c>
      <c r="R446" s="51" t="s">
        <v>1110</v>
      </c>
    </row>
    <row r="447" spans="1:18" ht="50.1" customHeight="1" x14ac:dyDescent="0.2">
      <c r="A447" s="47" t="s">
        <v>1117</v>
      </c>
      <c r="B447" s="47"/>
      <c r="C447" s="48" t="s">
        <v>1118</v>
      </c>
      <c r="D447" s="47" t="s">
        <v>1119</v>
      </c>
      <c r="E447" s="47" t="s">
        <v>61</v>
      </c>
      <c r="F447" s="49">
        <v>4</v>
      </c>
      <c r="G447" s="50" t="s">
        <v>62</v>
      </c>
      <c r="H447" s="49">
        <v>27735.05</v>
      </c>
      <c r="I447" s="49">
        <v>27735.05</v>
      </c>
      <c r="J447" s="50" t="s">
        <v>63</v>
      </c>
      <c r="K447" s="50" t="s">
        <v>64</v>
      </c>
      <c r="L447" s="50" t="s">
        <v>65</v>
      </c>
      <c r="M447" s="50" t="s">
        <v>115</v>
      </c>
      <c r="N447" s="50" t="s">
        <v>66</v>
      </c>
      <c r="O447" s="51" t="str">
        <f ca="1">IF(INDIRECT("G447")="Mercado Shops","-",IF(INDIRECT("N447")="Clásica","15%",IF(INDIRECT("N447")="Premium","19.5%","-")))</f>
        <v>19.5%</v>
      </c>
      <c r="P447" s="51" t="str">
        <f ca="1">IF(INDIRECT("G447")="Mercado Libre","-",IF(INDIRECT("N447")="Clásica","4.63%",IF(INDIRECT("N447")="Premium","13.9%","-")))</f>
        <v>13.9%</v>
      </c>
      <c r="Q447" s="50" t="s">
        <v>67</v>
      </c>
      <c r="R447" s="51" t="s">
        <v>949</v>
      </c>
    </row>
    <row r="448" spans="1:18" ht="50.1" customHeight="1" x14ac:dyDescent="0.2">
      <c r="A448" s="47" t="s">
        <v>1120</v>
      </c>
      <c r="B448" s="47"/>
      <c r="C448" s="48" t="s">
        <v>1121</v>
      </c>
      <c r="D448" s="47" t="s">
        <v>1122</v>
      </c>
      <c r="E448" s="47" t="s">
        <v>61</v>
      </c>
      <c r="F448" s="49">
        <v>4</v>
      </c>
      <c r="G448" s="50" t="s">
        <v>62</v>
      </c>
      <c r="H448" s="49">
        <v>10076.219999999999</v>
      </c>
      <c r="I448" s="49">
        <v>10076.219999999999</v>
      </c>
      <c r="J448" s="50" t="s">
        <v>63</v>
      </c>
      <c r="K448" s="50" t="s">
        <v>64</v>
      </c>
      <c r="L448" s="50" t="s">
        <v>65</v>
      </c>
      <c r="M448" s="50" t="s">
        <v>115</v>
      </c>
      <c r="N448" s="50" t="s">
        <v>66</v>
      </c>
      <c r="O448" s="51" t="str">
        <f ca="1">IF(INDIRECT("G448")="Mercado Shops","-",IF(INDIRECT("N448")="Clásica","15%",IF(INDIRECT("N448")="Premium","19.5%","-")))</f>
        <v>19.5%</v>
      </c>
      <c r="P448" s="51" t="str">
        <f ca="1">IF(INDIRECT("G448")="Mercado Libre","-",IF(INDIRECT("N448")="Clásica","4.63%",IF(INDIRECT("N448")="Premium","13.9%","-")))</f>
        <v>13.9%</v>
      </c>
      <c r="Q448" s="50" t="s">
        <v>67</v>
      </c>
      <c r="R448" s="51" t="s">
        <v>949</v>
      </c>
    </row>
    <row r="449" spans="1:18" ht="50.1" customHeight="1" x14ac:dyDescent="0.2">
      <c r="A449" s="47" t="s">
        <v>1123</v>
      </c>
      <c r="B449" s="47"/>
      <c r="C449" s="47" t="s">
        <v>143</v>
      </c>
      <c r="D449" s="47" t="s">
        <v>1124</v>
      </c>
      <c r="E449" s="47" t="s">
        <v>61</v>
      </c>
      <c r="F449" s="51" t="s">
        <v>362</v>
      </c>
      <c r="G449" s="50" t="s">
        <v>62</v>
      </c>
      <c r="H449" s="49">
        <v>10686.9</v>
      </c>
      <c r="I449" s="49">
        <v>10686.9</v>
      </c>
      <c r="J449" s="50" t="s">
        <v>63</v>
      </c>
      <c r="K449" s="50" t="s">
        <v>64</v>
      </c>
      <c r="L449" s="50" t="s">
        <v>65</v>
      </c>
      <c r="M449" s="50" t="s">
        <v>115</v>
      </c>
      <c r="N449" s="50" t="s">
        <v>66</v>
      </c>
      <c r="O449" s="51" t="str">
        <f ca="1">IF(INDIRECT("G449")="Mercado Shops","-",IF(INDIRECT("N449")="Clásica","15%",IF(INDIRECT("N449")="Premium","19.5%","-")))</f>
        <v>19.5%</v>
      </c>
      <c r="P449" s="51" t="str">
        <f ca="1">IF(INDIRECT("G449")="Mercado Libre","-",IF(INDIRECT("N449")="Clásica","4.63%",IF(INDIRECT("N449")="Premium","13.9%","-")))</f>
        <v>13.9%</v>
      </c>
      <c r="Q449" s="50" t="s">
        <v>78</v>
      </c>
      <c r="R449" s="51" t="s">
        <v>930</v>
      </c>
    </row>
    <row r="450" spans="1:18" ht="50.1" customHeight="1" x14ac:dyDescent="0.2">
      <c r="A450" s="47" t="s">
        <v>1123</v>
      </c>
      <c r="B450" s="47" t="s">
        <v>1125</v>
      </c>
      <c r="C450" s="48" t="s">
        <v>1126</v>
      </c>
      <c r="D450" s="52" t="str">
        <f>"     "&amp;D449</f>
        <v xml:space="preserve">     Molde Silicon Rosca Espiral Para Gelatina Pastel </v>
      </c>
      <c r="E450" s="47" t="s">
        <v>731</v>
      </c>
      <c r="F450" s="49">
        <v>1</v>
      </c>
      <c r="G450" s="51" t="str">
        <f>G449&amp;"     "</f>
        <v xml:space="preserve">Mercado Libre y Mercado Shops     </v>
      </c>
      <c r="H450" s="51">
        <f>H449</f>
        <v>10686.9</v>
      </c>
      <c r="I450" s="51">
        <f>I449</f>
        <v>10686.9</v>
      </c>
      <c r="J450" s="51" t="str">
        <f>J449</f>
        <v>Vincular</v>
      </c>
      <c r="K450" s="51" t="str">
        <f>K449&amp;"     "</f>
        <v xml:space="preserve">$     </v>
      </c>
      <c r="L450" s="51" t="str">
        <f>L449&amp;"     "</f>
        <v xml:space="preserve">Mercado Envíos gratis     </v>
      </c>
      <c r="M450" s="51" t="str">
        <f>M449&amp;"     "</f>
        <v xml:space="preserve">Mercado Envíos a cargo del comprador     </v>
      </c>
      <c r="N450" s="51" t="str">
        <f>N449&amp;"     "</f>
        <v xml:space="preserve">Premium     </v>
      </c>
      <c r="O450" s="51" t="str">
        <f ca="1">O449</f>
        <v>19.5%</v>
      </c>
      <c r="P450" s="51" t="str">
        <f ca="1">P449</f>
        <v>13.9%</v>
      </c>
      <c r="Q450" s="51" t="str">
        <f>Q449&amp;"     "</f>
        <v xml:space="preserve">Inactiva     </v>
      </c>
      <c r="R450" s="51" t="s">
        <v>930</v>
      </c>
    </row>
    <row r="451" spans="1:18" ht="50.1" customHeight="1" x14ac:dyDescent="0.2">
      <c r="A451" s="47" t="s">
        <v>1127</v>
      </c>
      <c r="B451" s="47"/>
      <c r="C451" s="47" t="s">
        <v>143</v>
      </c>
      <c r="D451" s="48" t="s">
        <v>1128</v>
      </c>
      <c r="E451" s="47" t="s">
        <v>61</v>
      </c>
      <c r="F451" s="51" t="s">
        <v>485</v>
      </c>
      <c r="G451" s="50" t="s">
        <v>34</v>
      </c>
      <c r="H451" s="49">
        <v>7887.95</v>
      </c>
      <c r="I451" s="49">
        <v>7887.95</v>
      </c>
      <c r="J451" s="50" t="s">
        <v>63</v>
      </c>
      <c r="K451" s="50" t="s">
        <v>64</v>
      </c>
      <c r="L451" s="50" t="s">
        <v>65</v>
      </c>
      <c r="M451" s="50" t="s">
        <v>115</v>
      </c>
      <c r="N451" s="50" t="s">
        <v>66</v>
      </c>
      <c r="O451" s="51" t="str">
        <f ca="1">IF(INDIRECT("G451")="Mercado Shops","-",IF(INDIRECT("N451")="Clásica","15%",IF(INDIRECT("N451")="Premium","19.5%","-")))</f>
        <v>-</v>
      </c>
      <c r="P451" s="51" t="str">
        <f ca="1">IF(INDIRECT("G451")="Mercado Libre","-",IF(INDIRECT("N451")="Clásica","4.63%",IF(INDIRECT("N451")="Premium","13.9%","-")))</f>
        <v>13.9%</v>
      </c>
      <c r="Q451" s="50" t="s">
        <v>67</v>
      </c>
      <c r="R451" s="51" t="s">
        <v>930</v>
      </c>
    </row>
    <row r="452" spans="1:18" ht="50.1" customHeight="1" x14ac:dyDescent="0.2">
      <c r="A452" s="47" t="s">
        <v>1127</v>
      </c>
      <c r="B452" s="47" t="s">
        <v>1129</v>
      </c>
      <c r="C452" s="48" t="s">
        <v>1130</v>
      </c>
      <c r="D452" s="52" t="str">
        <f>"     "&amp;D451</f>
        <v xml:space="preserve">     Molde De Silicon Para Paletas De Hielo Mini Magnum Mini</v>
      </c>
      <c r="E452" s="47" t="s">
        <v>149</v>
      </c>
      <c r="F452" s="49">
        <v>10</v>
      </c>
      <c r="G452" s="51" t="str">
        <f>G451&amp;"     "</f>
        <v xml:space="preserve">Mercado Shops     </v>
      </c>
      <c r="H452" s="51">
        <f>H451</f>
        <v>7887.95</v>
      </c>
      <c r="I452" s="51">
        <f>I451</f>
        <v>7887.95</v>
      </c>
      <c r="J452" s="51" t="str">
        <f>J451</f>
        <v>Vincular</v>
      </c>
      <c r="K452" s="51" t="str">
        <f>K451&amp;"     "</f>
        <v xml:space="preserve">$     </v>
      </c>
      <c r="L452" s="51" t="str">
        <f>L451&amp;"     "</f>
        <v xml:space="preserve">Mercado Envíos gratis     </v>
      </c>
      <c r="M452" s="51" t="str">
        <f>M451&amp;"     "</f>
        <v xml:space="preserve">Mercado Envíos a cargo del comprador     </v>
      </c>
      <c r="N452" s="51" t="str">
        <f>N451&amp;"     "</f>
        <v xml:space="preserve">Premium     </v>
      </c>
      <c r="O452" s="51" t="str">
        <f ca="1">O451</f>
        <v>-</v>
      </c>
      <c r="P452" s="51" t="str">
        <f ca="1">P451</f>
        <v>13.9%</v>
      </c>
      <c r="Q452" s="51" t="str">
        <f>Q451&amp;"     "</f>
        <v xml:space="preserve">Activa     </v>
      </c>
      <c r="R452" s="51" t="s">
        <v>930</v>
      </c>
    </row>
    <row r="453" spans="1:18" ht="50.1" customHeight="1" x14ac:dyDescent="0.2">
      <c r="A453" s="47" t="s">
        <v>1131</v>
      </c>
      <c r="B453" s="47"/>
      <c r="C453" s="48" t="s">
        <v>1132</v>
      </c>
      <c r="D453" s="48" t="s">
        <v>1133</v>
      </c>
      <c r="E453" s="47" t="s">
        <v>61</v>
      </c>
      <c r="F453" s="49">
        <v>2</v>
      </c>
      <c r="G453" s="50" t="s">
        <v>34</v>
      </c>
      <c r="H453" s="49">
        <v>4529.21</v>
      </c>
      <c r="I453" s="49">
        <v>4529.21</v>
      </c>
      <c r="J453" s="50" t="s">
        <v>63</v>
      </c>
      <c r="K453" s="50" t="s">
        <v>64</v>
      </c>
      <c r="L453" s="50" t="s">
        <v>65</v>
      </c>
      <c r="M453" s="50" t="s">
        <v>115</v>
      </c>
      <c r="N453" s="50" t="s">
        <v>66</v>
      </c>
      <c r="O453" s="51" t="str">
        <f ca="1">IF(INDIRECT("G453")="Mercado Shops","-",IF(INDIRECT("N453")="Clásica","15%",IF(INDIRECT("N453")="Premium","19.5%","-")))</f>
        <v>-</v>
      </c>
      <c r="P453" s="51" t="str">
        <f ca="1">IF(INDIRECT("G453")="Mercado Libre","-",IF(INDIRECT("N453")="Clásica","4.63%",IF(INDIRECT("N453")="Premium","13.9%","-")))</f>
        <v>13.9%</v>
      </c>
      <c r="Q453" s="50" t="s">
        <v>78</v>
      </c>
      <c r="R453" s="51" t="s">
        <v>949</v>
      </c>
    </row>
    <row r="454" spans="1:18" ht="50.1" customHeight="1" x14ac:dyDescent="0.2">
      <c r="A454" s="47" t="s">
        <v>1134</v>
      </c>
      <c r="B454" s="47"/>
      <c r="C454" s="48" t="s">
        <v>1135</v>
      </c>
      <c r="D454" s="48" t="s">
        <v>1136</v>
      </c>
      <c r="E454" s="47" t="s">
        <v>61</v>
      </c>
      <c r="F454" s="49">
        <v>6</v>
      </c>
      <c r="G454" s="50" t="s">
        <v>34</v>
      </c>
      <c r="H454" s="49">
        <v>10941.35</v>
      </c>
      <c r="I454" s="49">
        <v>10941.35</v>
      </c>
      <c r="J454" s="50" t="s">
        <v>63</v>
      </c>
      <c r="K454" s="50" t="s">
        <v>64</v>
      </c>
      <c r="L454" s="50" t="s">
        <v>65</v>
      </c>
      <c r="M454" s="50" t="s">
        <v>115</v>
      </c>
      <c r="N454" s="50" t="s">
        <v>66</v>
      </c>
      <c r="O454" s="51" t="str">
        <f ca="1">IF(INDIRECT("G454")="Mercado Shops","-",IF(INDIRECT("N454")="Clásica","15%",IF(INDIRECT("N454")="Premium","19.5%","-")))</f>
        <v>-</v>
      </c>
      <c r="P454" s="51" t="str">
        <f ca="1">IF(INDIRECT("G454")="Mercado Libre","-",IF(INDIRECT("N454")="Clásica","4.63%",IF(INDIRECT("N454")="Premium","13.9%","-")))</f>
        <v>13.9%</v>
      </c>
      <c r="Q454" s="50" t="s">
        <v>78</v>
      </c>
      <c r="R454" s="51" t="s">
        <v>949</v>
      </c>
    </row>
    <row r="455" spans="1:18" ht="50.1" customHeight="1" x14ac:dyDescent="0.2">
      <c r="A455" s="47" t="s">
        <v>1137</v>
      </c>
      <c r="B455" s="47"/>
      <c r="C455" s="47" t="s">
        <v>143</v>
      </c>
      <c r="D455" s="47" t="s">
        <v>1138</v>
      </c>
      <c r="E455" s="47" t="s">
        <v>61</v>
      </c>
      <c r="F455" s="51" t="s">
        <v>481</v>
      </c>
      <c r="G455" s="50" t="s">
        <v>62</v>
      </c>
      <c r="H455" s="49">
        <v>36131.9</v>
      </c>
      <c r="I455" s="49">
        <v>36131.9</v>
      </c>
      <c r="J455" s="50" t="s">
        <v>63</v>
      </c>
      <c r="K455" s="50" t="s">
        <v>64</v>
      </c>
      <c r="L455" s="50" t="s">
        <v>65</v>
      </c>
      <c r="M455" s="50" t="s">
        <v>115</v>
      </c>
      <c r="N455" s="50" t="s">
        <v>66</v>
      </c>
      <c r="O455" s="51" t="str">
        <f ca="1">IF(INDIRECT("G455")="Mercado Shops","-",IF(INDIRECT("N455")="Clásica","10%",IF(INDIRECT("N455")="Premium","14.5%","-")))</f>
        <v>14.5%</v>
      </c>
      <c r="P455" s="51" t="str">
        <f ca="1">IF(INDIRECT("G455")="Mercado Libre","-",IF(INDIRECT("N455")="Clásica","4.63%",IF(INDIRECT("N455")="Premium","13.9%","-")))</f>
        <v>13.9%</v>
      </c>
      <c r="Q455" s="50" t="s">
        <v>67</v>
      </c>
      <c r="R455" s="51" t="s">
        <v>1139</v>
      </c>
    </row>
    <row r="456" spans="1:18" ht="50.1" customHeight="1" x14ac:dyDescent="0.2">
      <c r="A456" s="47" t="s">
        <v>1137</v>
      </c>
      <c r="B456" s="47" t="s">
        <v>1140</v>
      </c>
      <c r="C456" s="48" t="s">
        <v>1141</v>
      </c>
      <c r="D456" s="52" t="str">
        <f>"     "&amp;D455</f>
        <v xml:space="preserve">     Otg Adaptador Tipo C A Micro Sd De Usb 3.1 Lector Tarjetas</v>
      </c>
      <c r="E456" s="47" t="s">
        <v>260</v>
      </c>
      <c r="F456" s="49">
        <v>9</v>
      </c>
      <c r="G456" s="51" t="str">
        <f>G455&amp;"     "</f>
        <v xml:space="preserve">Mercado Libre y Mercado Shops     </v>
      </c>
      <c r="H456" s="51">
        <f>H455</f>
        <v>36131.9</v>
      </c>
      <c r="I456" s="51">
        <f>I455</f>
        <v>36131.9</v>
      </c>
      <c r="J456" s="51" t="str">
        <f>J455</f>
        <v>Vincular</v>
      </c>
      <c r="K456" s="51" t="str">
        <f>K455&amp;"     "</f>
        <v xml:space="preserve">$     </v>
      </c>
      <c r="L456" s="51" t="str">
        <f>L455&amp;"     "</f>
        <v xml:space="preserve">Mercado Envíos gratis     </v>
      </c>
      <c r="M456" s="51" t="str">
        <f>M455&amp;"     "</f>
        <v xml:space="preserve">Mercado Envíos a cargo del comprador     </v>
      </c>
      <c r="N456" s="51" t="str">
        <f>N455&amp;"     "</f>
        <v xml:space="preserve">Premium     </v>
      </c>
      <c r="O456" s="51" t="str">
        <f ca="1">O455</f>
        <v>14.5%</v>
      </c>
      <c r="P456" s="51" t="str">
        <f ca="1">P455</f>
        <v>13.9%</v>
      </c>
      <c r="Q456" s="51" t="str">
        <f>Q455&amp;"     "</f>
        <v xml:space="preserve">Activa     </v>
      </c>
      <c r="R456" s="51" t="s">
        <v>1139</v>
      </c>
    </row>
    <row r="457" spans="1:18" ht="50.1" customHeight="1" x14ac:dyDescent="0.2">
      <c r="A457" s="47" t="s">
        <v>1142</v>
      </c>
      <c r="B457" s="47"/>
      <c r="C457" s="47" t="s">
        <v>143</v>
      </c>
      <c r="D457" s="47" t="s">
        <v>1143</v>
      </c>
      <c r="E457" s="47" t="s">
        <v>61</v>
      </c>
      <c r="F457" s="51" t="s">
        <v>451</v>
      </c>
      <c r="G457" s="50" t="s">
        <v>62</v>
      </c>
      <c r="H457" s="49">
        <v>50330.21</v>
      </c>
      <c r="I457" s="49">
        <v>50330.21</v>
      </c>
      <c r="J457" s="50" t="s">
        <v>63</v>
      </c>
      <c r="K457" s="50" t="s">
        <v>64</v>
      </c>
      <c r="L457" s="50" t="s">
        <v>65</v>
      </c>
      <c r="M457" s="50" t="s">
        <v>115</v>
      </c>
      <c r="N457" s="50" t="s">
        <v>66</v>
      </c>
      <c r="O457" s="51" t="str">
        <f ca="1">IF(INDIRECT("G457")="Mercado Shops","-",IF(INDIRECT("N457")="Clásica","15%",IF(INDIRECT("N457")="Premium","19.5%","-")))</f>
        <v>19.5%</v>
      </c>
      <c r="P457" s="51" t="str">
        <f ca="1">IF(INDIRECT("G457")="Mercado Libre","-",IF(INDIRECT("N457")="Clásica","4.63%",IF(INDIRECT("N457")="Premium","13.9%","-")))</f>
        <v>13.9%</v>
      </c>
      <c r="Q457" s="50" t="s">
        <v>67</v>
      </c>
      <c r="R457" s="51" t="s">
        <v>891</v>
      </c>
    </row>
    <row r="458" spans="1:18" ht="50.1" customHeight="1" x14ac:dyDescent="0.2">
      <c r="A458" s="47" t="s">
        <v>1142</v>
      </c>
      <c r="B458" s="47" t="s">
        <v>1144</v>
      </c>
      <c r="C458" s="48" t="s">
        <v>1145</v>
      </c>
      <c r="D458" s="52" t="str">
        <f>"     "&amp;D457</f>
        <v xml:space="preserve">     Funda Case Para Galaxy Buds2 Galaxy Pro Marmoleado</v>
      </c>
      <c r="E458" s="47" t="s">
        <v>1146</v>
      </c>
      <c r="F458" s="49">
        <v>3</v>
      </c>
      <c r="G458" s="51" t="str">
        <f>G457&amp;"     "</f>
        <v xml:space="preserve">Mercado Libre y Mercado Shops     </v>
      </c>
      <c r="H458" s="51">
        <f>H457</f>
        <v>50330.21</v>
      </c>
      <c r="I458" s="51">
        <f>I457</f>
        <v>50330.21</v>
      </c>
      <c r="J458" s="51" t="str">
        <f>J457</f>
        <v>Vincular</v>
      </c>
      <c r="K458" s="51" t="str">
        <f>K457&amp;"     "</f>
        <v xml:space="preserve">$     </v>
      </c>
      <c r="L458" s="51" t="str">
        <f>L457&amp;"     "</f>
        <v xml:space="preserve">Mercado Envíos gratis     </v>
      </c>
      <c r="M458" s="51" t="str">
        <f>M457&amp;"     "</f>
        <v xml:space="preserve">Mercado Envíos a cargo del comprador     </v>
      </c>
      <c r="N458" s="51" t="str">
        <f>N457&amp;"     "</f>
        <v xml:space="preserve">Premium     </v>
      </c>
      <c r="O458" s="51" t="str">
        <f ca="1">O457</f>
        <v>19.5%</v>
      </c>
      <c r="P458" s="51" t="str">
        <f ca="1">P457</f>
        <v>13.9%</v>
      </c>
      <c r="Q458" s="51" t="str">
        <f>Q457&amp;"     "</f>
        <v xml:space="preserve">Activa     </v>
      </c>
      <c r="R458" s="51" t="s">
        <v>891</v>
      </c>
    </row>
    <row r="459" spans="1:18" ht="50.1" customHeight="1" x14ac:dyDescent="0.2">
      <c r="A459" s="47" t="s">
        <v>1147</v>
      </c>
      <c r="B459" s="47"/>
      <c r="C459" s="48" t="s">
        <v>1148</v>
      </c>
      <c r="D459" s="48" t="s">
        <v>1149</v>
      </c>
      <c r="E459" s="47" t="s">
        <v>61</v>
      </c>
      <c r="F459" s="49">
        <v>1</v>
      </c>
      <c r="G459" s="50" t="s">
        <v>62</v>
      </c>
      <c r="H459" s="49">
        <v>305238.21999999997</v>
      </c>
      <c r="I459" s="49">
        <v>305238.21999999997</v>
      </c>
      <c r="J459" s="50" t="s">
        <v>63</v>
      </c>
      <c r="K459" s="50" t="s">
        <v>64</v>
      </c>
      <c r="L459" s="50" t="s">
        <v>1150</v>
      </c>
      <c r="M459" s="50" t="s">
        <v>1150</v>
      </c>
      <c r="N459" s="50" t="s">
        <v>66</v>
      </c>
      <c r="O459" s="51" t="str">
        <f ca="1">IF(INDIRECT("G459")="Mercado Shops","-",IF(INDIRECT("N459")="Clásica","15%",IF(INDIRECT("N459")="Premium","19.5%","-")))</f>
        <v>19.5%</v>
      </c>
      <c r="P459" s="51" t="str">
        <f ca="1">IF(INDIRECT("G459")="Mercado Libre","-",IF(INDIRECT("N459")="Clásica","4.63%",IF(INDIRECT("N459")="Premium","13.9%","-")))</f>
        <v>13.9%</v>
      </c>
      <c r="Q459" s="50" t="s">
        <v>78</v>
      </c>
      <c r="R459" s="51" t="s">
        <v>1151</v>
      </c>
    </row>
    <row r="460" spans="1:18" ht="50.1" customHeight="1" x14ac:dyDescent="0.2">
      <c r="A460" s="47" t="s">
        <v>1152</v>
      </c>
      <c r="B460" s="47"/>
      <c r="C460" s="47" t="s">
        <v>143</v>
      </c>
      <c r="D460" s="48" t="s">
        <v>1153</v>
      </c>
      <c r="E460" s="47" t="s">
        <v>61</v>
      </c>
      <c r="F460" s="51" t="s">
        <v>533</v>
      </c>
      <c r="G460" s="50" t="s">
        <v>62</v>
      </c>
      <c r="H460" s="49">
        <v>4098.68</v>
      </c>
      <c r="I460" s="49">
        <v>4098.68</v>
      </c>
      <c r="J460" s="50" t="s">
        <v>63</v>
      </c>
      <c r="K460" s="50" t="s">
        <v>64</v>
      </c>
      <c r="L460" s="50" t="s">
        <v>65</v>
      </c>
      <c r="M460" s="50" t="s">
        <v>115</v>
      </c>
      <c r="N460" s="50" t="s">
        <v>66</v>
      </c>
      <c r="O460" s="51" t="str">
        <f ca="1">IF(INDIRECT("G460")="Mercado Shops","-",IF(INDIRECT("N460")="Clásica","15%",IF(INDIRECT("N460")="Premium","19.5%","-")))</f>
        <v>19.5%</v>
      </c>
      <c r="P460" s="51" t="str">
        <f ca="1">IF(INDIRECT("G460")="Mercado Libre","-",IF(INDIRECT("N460")="Clásica","4.63%",IF(INDIRECT("N460")="Premium","13.9%","-")))</f>
        <v>13.9%</v>
      </c>
      <c r="Q460" s="50" t="s">
        <v>67</v>
      </c>
      <c r="R460" s="51" t="s">
        <v>1154</v>
      </c>
    </row>
    <row r="461" spans="1:18" ht="50.1" customHeight="1" x14ac:dyDescent="0.2">
      <c r="A461" s="47" t="s">
        <v>1152</v>
      </c>
      <c r="B461" s="47" t="s">
        <v>1155</v>
      </c>
      <c r="C461" s="48" t="s">
        <v>1156</v>
      </c>
      <c r="D461" s="52" t="str">
        <f>"     "&amp;D460</f>
        <v xml:space="preserve">     Aretes De Mariposa Desiguales Incrustaciones De Zirconia </v>
      </c>
      <c r="E461" s="47" t="s">
        <v>458</v>
      </c>
      <c r="F461" s="49">
        <v>5</v>
      </c>
      <c r="G461" s="51" t="str">
        <f>G460&amp;"     "</f>
        <v xml:space="preserve">Mercado Libre y Mercado Shops     </v>
      </c>
      <c r="H461" s="51">
        <f>H460</f>
        <v>4098.68</v>
      </c>
      <c r="I461" s="51">
        <f>I460</f>
        <v>4098.68</v>
      </c>
      <c r="J461" s="51" t="str">
        <f>J460</f>
        <v>Vincular</v>
      </c>
      <c r="K461" s="51" t="str">
        <f>K460&amp;"     "</f>
        <v xml:space="preserve">$     </v>
      </c>
      <c r="L461" s="51" t="str">
        <f>L460&amp;"     "</f>
        <v xml:space="preserve">Mercado Envíos gratis     </v>
      </c>
      <c r="M461" s="51" t="str">
        <f>M460&amp;"     "</f>
        <v xml:space="preserve">Mercado Envíos a cargo del comprador     </v>
      </c>
      <c r="N461" s="51" t="str">
        <f>N460&amp;"     "</f>
        <v xml:space="preserve">Premium     </v>
      </c>
      <c r="O461" s="51" t="str">
        <f ca="1">O460</f>
        <v>19.5%</v>
      </c>
      <c r="P461" s="51" t="str">
        <f ca="1">P460</f>
        <v>13.9%</v>
      </c>
      <c r="Q461" s="51" t="str">
        <f>Q460&amp;"     "</f>
        <v xml:space="preserve">Activa     </v>
      </c>
      <c r="R461" s="51" t="s">
        <v>1154</v>
      </c>
    </row>
    <row r="462" spans="1:18" ht="50.1" customHeight="1" x14ac:dyDescent="0.2">
      <c r="A462" s="47" t="s">
        <v>1157</v>
      </c>
      <c r="B462" s="47"/>
      <c r="C462" s="47" t="s">
        <v>143</v>
      </c>
      <c r="D462" s="47" t="s">
        <v>1158</v>
      </c>
      <c r="E462" s="47" t="s">
        <v>61</v>
      </c>
      <c r="F462" s="51" t="s">
        <v>362</v>
      </c>
      <c r="G462" s="50" t="s">
        <v>62</v>
      </c>
      <c r="H462" s="49">
        <v>3027.96</v>
      </c>
      <c r="I462" s="49">
        <v>3027.96</v>
      </c>
      <c r="J462" s="50" t="s">
        <v>63</v>
      </c>
      <c r="K462" s="50" t="s">
        <v>64</v>
      </c>
      <c r="L462" s="50" t="s">
        <v>65</v>
      </c>
      <c r="M462" s="50" t="s">
        <v>115</v>
      </c>
      <c r="N462" s="50" t="s">
        <v>66</v>
      </c>
      <c r="O462" s="51" t="str">
        <f ca="1">IF(INDIRECT("G462")="Mercado Shops","-",IF(INDIRECT("N462")="Clásica","15%",IF(INDIRECT("N462")="Premium","19.5%","-")))</f>
        <v>19.5%</v>
      </c>
      <c r="P462" s="51" t="str">
        <f ca="1">IF(INDIRECT("G462")="Mercado Libre","-",IF(INDIRECT("N462")="Clásica","4.63%",IF(INDIRECT("N462")="Premium","13.9%","-")))</f>
        <v>13.9%</v>
      </c>
      <c r="Q462" s="50" t="s">
        <v>78</v>
      </c>
      <c r="R462" s="51" t="s">
        <v>1154</v>
      </c>
    </row>
    <row r="463" spans="1:18" ht="50.1" customHeight="1" x14ac:dyDescent="0.2">
      <c r="A463" s="47" t="s">
        <v>1157</v>
      </c>
      <c r="B463" s="47" t="s">
        <v>1159</v>
      </c>
      <c r="C463" s="48" t="s">
        <v>1160</v>
      </c>
      <c r="D463" s="52" t="str">
        <f>"     "&amp;D462</f>
        <v xml:space="preserve">     Aretes De Conejito Y Zanahoria Con Zirconia Incrustada  </v>
      </c>
      <c r="E463" s="47" t="s">
        <v>458</v>
      </c>
      <c r="F463" s="49">
        <v>1</v>
      </c>
      <c r="G463" s="51" t="str">
        <f>G462&amp;"     "</f>
        <v xml:space="preserve">Mercado Libre y Mercado Shops     </v>
      </c>
      <c r="H463" s="51">
        <f>H462</f>
        <v>3027.96</v>
      </c>
      <c r="I463" s="51">
        <f>I462</f>
        <v>3027.96</v>
      </c>
      <c r="J463" s="51" t="str">
        <f>J462</f>
        <v>Vincular</v>
      </c>
      <c r="K463" s="51" t="str">
        <f>K462&amp;"     "</f>
        <v xml:space="preserve">$     </v>
      </c>
      <c r="L463" s="51" t="str">
        <f>L462&amp;"     "</f>
        <v xml:space="preserve">Mercado Envíos gratis     </v>
      </c>
      <c r="M463" s="51" t="str">
        <f>M462&amp;"     "</f>
        <v xml:space="preserve">Mercado Envíos a cargo del comprador     </v>
      </c>
      <c r="N463" s="51" t="str">
        <f>N462&amp;"     "</f>
        <v xml:space="preserve">Premium     </v>
      </c>
      <c r="O463" s="51" t="str">
        <f ca="1">O462</f>
        <v>19.5%</v>
      </c>
      <c r="P463" s="51" t="str">
        <f ca="1">P462</f>
        <v>13.9%</v>
      </c>
      <c r="Q463" s="51" t="str">
        <f>Q462&amp;"     "</f>
        <v xml:space="preserve">Inactiva     </v>
      </c>
      <c r="R463" s="51" t="s">
        <v>1154</v>
      </c>
    </row>
    <row r="464" spans="1:18" ht="50.1" customHeight="1" x14ac:dyDescent="0.2">
      <c r="A464" s="47" t="s">
        <v>1161</v>
      </c>
      <c r="B464" s="47"/>
      <c r="C464" s="47" t="s">
        <v>143</v>
      </c>
      <c r="D464" s="47" t="s">
        <v>1162</v>
      </c>
      <c r="E464" s="47" t="s">
        <v>61</v>
      </c>
      <c r="F464" s="51" t="s">
        <v>145</v>
      </c>
      <c r="G464" s="50" t="s">
        <v>62</v>
      </c>
      <c r="H464" s="49">
        <v>1781150</v>
      </c>
      <c r="I464" s="49">
        <v>1781150</v>
      </c>
      <c r="J464" s="50" t="s">
        <v>63</v>
      </c>
      <c r="K464" s="50" t="s">
        <v>64</v>
      </c>
      <c r="L464" s="50" t="s">
        <v>65</v>
      </c>
      <c r="M464" s="50" t="s">
        <v>377</v>
      </c>
      <c r="N464" s="50" t="s">
        <v>378</v>
      </c>
      <c r="O464" s="51" t="str">
        <f ca="1">IF(INDIRECT("G464")="Mercado Shops","-",IF(INDIRECT("N464")="Clásica","10%",IF(INDIRECT("N464")="Premium","14.5%","-")))</f>
        <v>10%</v>
      </c>
      <c r="P464" s="51" t="str">
        <f ca="1">IF(INDIRECT("G464")="Mercado Libre","-",IF(INDIRECT("N464")="Clásica","4.63%",IF(INDIRECT("N464")="Premium","13.9%","-")))</f>
        <v>4.63%</v>
      </c>
      <c r="Q464" s="50" t="s">
        <v>78</v>
      </c>
      <c r="R464" s="51" t="s">
        <v>198</v>
      </c>
    </row>
    <row r="465" spans="1:18" ht="50.1" customHeight="1" x14ac:dyDescent="0.2">
      <c r="A465" s="47" t="s">
        <v>1161</v>
      </c>
      <c r="B465" s="47" t="s">
        <v>1163</v>
      </c>
      <c r="C465" s="48" t="s">
        <v>601</v>
      </c>
      <c r="D465" s="52" t="str">
        <f>"     "&amp;D464</f>
        <v xml:space="preserve">     12 Equipos Gps Rastreador Tracker 3g 4g Wifi Transmit Video</v>
      </c>
      <c r="E465" s="47" t="s">
        <v>260</v>
      </c>
      <c r="F465" s="49">
        <v>0</v>
      </c>
      <c r="G465" s="51" t="str">
        <f>G464&amp;"     "</f>
        <v xml:space="preserve">Mercado Libre y Mercado Shops     </v>
      </c>
      <c r="H465" s="51">
        <f>H464</f>
        <v>1781150</v>
      </c>
      <c r="I465" s="51">
        <f>I464</f>
        <v>1781150</v>
      </c>
      <c r="J465" s="51" t="str">
        <f>J464</f>
        <v>Vincular</v>
      </c>
      <c r="K465" s="51" t="str">
        <f>K464&amp;"     "</f>
        <v xml:space="preserve">$     </v>
      </c>
      <c r="L465" s="51" t="str">
        <f>L464&amp;"     "</f>
        <v xml:space="preserve">Mercado Envíos gratis     </v>
      </c>
      <c r="M465" s="51" t="str">
        <f>M464&amp;"     "</f>
        <v xml:space="preserve">Mercado Envíos por mi cuenta     </v>
      </c>
      <c r="N465" s="51" t="str">
        <f>N464&amp;"     "</f>
        <v xml:space="preserve">Clásica     </v>
      </c>
      <c r="O465" s="51" t="str">
        <f ca="1">O464</f>
        <v>10%</v>
      </c>
      <c r="P465" s="51" t="str">
        <f ca="1">P464</f>
        <v>4.63%</v>
      </c>
      <c r="Q465" s="51" t="str">
        <f>Q464&amp;"     "</f>
        <v xml:space="preserve">Inactiva     </v>
      </c>
      <c r="R465" s="51" t="s">
        <v>198</v>
      </c>
    </row>
    <row r="466" spans="1:18" ht="50.1" customHeight="1" x14ac:dyDescent="0.2">
      <c r="A466" s="47" t="s">
        <v>1164</v>
      </c>
      <c r="B466" s="47"/>
      <c r="C466" s="48" t="s">
        <v>804</v>
      </c>
      <c r="D466" s="48" t="s">
        <v>1165</v>
      </c>
      <c r="E466" s="47" t="s">
        <v>61</v>
      </c>
      <c r="F466" s="49">
        <v>1</v>
      </c>
      <c r="G466" s="50" t="s">
        <v>62</v>
      </c>
      <c r="H466" s="49">
        <v>38116.61</v>
      </c>
      <c r="I466" s="49">
        <v>38116.61</v>
      </c>
      <c r="J466" s="50" t="s">
        <v>63</v>
      </c>
      <c r="K466" s="50" t="s">
        <v>64</v>
      </c>
      <c r="L466" s="50" t="s">
        <v>65</v>
      </c>
      <c r="M466" s="50" t="s">
        <v>115</v>
      </c>
      <c r="N466" s="50" t="s">
        <v>66</v>
      </c>
      <c r="O466" s="51" t="str">
        <f ca="1">IF(INDIRECT("G466")="Mercado Shops","-",IF(INDIRECT("N466")="Clásica","10%",IF(INDIRECT("N466")="Premium","14.5%","-")))</f>
        <v>14.5%</v>
      </c>
      <c r="P466" s="51" t="str">
        <f ca="1">IF(INDIRECT("G466")="Mercado Libre","-",IF(INDIRECT("N466")="Clásica","4.63%",IF(INDIRECT("N466")="Premium","13.9%","-")))</f>
        <v>13.9%</v>
      </c>
      <c r="Q466" s="50" t="s">
        <v>78</v>
      </c>
      <c r="R466" s="51" t="s">
        <v>673</v>
      </c>
    </row>
    <row r="467" spans="1:18" ht="50.1" customHeight="1" x14ac:dyDescent="0.2">
      <c r="A467" s="47" t="s">
        <v>1166</v>
      </c>
      <c r="B467" s="47"/>
      <c r="C467" s="48" t="s">
        <v>268</v>
      </c>
      <c r="D467" s="47" t="s">
        <v>1167</v>
      </c>
      <c r="E467" s="47" t="s">
        <v>61</v>
      </c>
      <c r="F467" s="49">
        <v>10</v>
      </c>
      <c r="G467" s="50" t="s">
        <v>34</v>
      </c>
      <c r="H467" s="49">
        <v>499</v>
      </c>
      <c r="I467" s="49">
        <v>499</v>
      </c>
      <c r="J467" s="50" t="s">
        <v>63</v>
      </c>
      <c r="K467" s="50" t="s">
        <v>64</v>
      </c>
      <c r="L467" s="50" t="s">
        <v>65</v>
      </c>
      <c r="M467" s="50" t="s">
        <v>65</v>
      </c>
      <c r="N467" s="50" t="s">
        <v>66</v>
      </c>
      <c r="O467" s="51" t="str">
        <f ca="1">IF(INDIRECT("G467")="Mercado Shops","-",IF(INDIRECT("N467")="Clásica","14%",IF(INDIRECT("N467")="Premium","18.5%","-")))</f>
        <v>-</v>
      </c>
      <c r="P467" s="51" t="str">
        <f ca="1">IF(INDIRECT("G467")="Mercado Libre","-",IF(INDIRECT("N467")="Clásica","4.63%",IF(INDIRECT("N467")="Premium","13.9%","-")))</f>
        <v>13.9%</v>
      </c>
      <c r="Q467" s="50" t="s">
        <v>78</v>
      </c>
      <c r="R467" s="51" t="s">
        <v>1168</v>
      </c>
    </row>
    <row r="468" spans="1:18" ht="50.1" customHeight="1" x14ac:dyDescent="0.2">
      <c r="A468" s="47" t="s">
        <v>1169</v>
      </c>
      <c r="B468" s="47"/>
      <c r="C468" s="47" t="s">
        <v>143</v>
      </c>
      <c r="D468" s="48" t="s">
        <v>1170</v>
      </c>
      <c r="E468" s="47" t="s">
        <v>61</v>
      </c>
      <c r="F468" s="51" t="s">
        <v>691</v>
      </c>
      <c r="G468" s="50" t="s">
        <v>62</v>
      </c>
      <c r="H468" s="49">
        <v>4529.21</v>
      </c>
      <c r="I468" s="49">
        <v>4529.21</v>
      </c>
      <c r="J468" s="50" t="s">
        <v>63</v>
      </c>
      <c r="K468" s="50" t="s">
        <v>64</v>
      </c>
      <c r="L468" s="50" t="s">
        <v>65</v>
      </c>
      <c r="M468" s="50" t="s">
        <v>115</v>
      </c>
      <c r="N468" s="50" t="s">
        <v>66</v>
      </c>
      <c r="O468" s="51" t="str">
        <f ca="1">IF(INDIRECT("G468")="Mercado Shops","-",IF(INDIRECT("N468")="Clásica","15%",IF(INDIRECT("N468")="Premium","19.5%","-")))</f>
        <v>19.5%</v>
      </c>
      <c r="P468" s="51" t="str">
        <f ca="1">IF(INDIRECT("G468")="Mercado Libre","-",IF(INDIRECT("N468")="Clásica","4.63%",IF(INDIRECT("N468")="Premium","13.9%","-")))</f>
        <v>13.9%</v>
      </c>
      <c r="Q468" s="50" t="s">
        <v>67</v>
      </c>
      <c r="R468" s="51" t="s">
        <v>1154</v>
      </c>
    </row>
    <row r="469" spans="1:18" ht="50.1" customHeight="1" x14ac:dyDescent="0.2">
      <c r="A469" s="47" t="s">
        <v>1169</v>
      </c>
      <c r="B469" s="47" t="s">
        <v>1171</v>
      </c>
      <c r="C469" s="48" t="s">
        <v>1172</v>
      </c>
      <c r="D469" s="52" t="str">
        <f>"     "&amp;D468</f>
        <v xml:space="preserve">     Aretes Cola De Sirena Con Cadena Incrustaciones De Zirconi</v>
      </c>
      <c r="E469" s="47" t="s">
        <v>458</v>
      </c>
      <c r="F469" s="49">
        <v>4</v>
      </c>
      <c r="G469" s="51" t="str">
        <f>G468&amp;"     "</f>
        <v xml:space="preserve">Mercado Libre y Mercado Shops     </v>
      </c>
      <c r="H469" s="51">
        <f>H468</f>
        <v>4529.21</v>
      </c>
      <c r="I469" s="51">
        <f>I468</f>
        <v>4529.21</v>
      </c>
      <c r="J469" s="51" t="str">
        <f>J468</f>
        <v>Vincular</v>
      </c>
      <c r="K469" s="51" t="str">
        <f>K468&amp;"     "</f>
        <v xml:space="preserve">$     </v>
      </c>
      <c r="L469" s="51" t="str">
        <f>L468&amp;"     "</f>
        <v xml:space="preserve">Mercado Envíos gratis     </v>
      </c>
      <c r="M469" s="51" t="str">
        <f>M468&amp;"     "</f>
        <v xml:space="preserve">Mercado Envíos a cargo del comprador     </v>
      </c>
      <c r="N469" s="51" t="str">
        <f>N468&amp;"     "</f>
        <v xml:space="preserve">Premium     </v>
      </c>
      <c r="O469" s="51" t="str">
        <f ca="1">O468</f>
        <v>19.5%</v>
      </c>
      <c r="P469" s="51" t="str">
        <f ca="1">P468</f>
        <v>13.9%</v>
      </c>
      <c r="Q469" s="51" t="str">
        <f>Q468&amp;"     "</f>
        <v xml:space="preserve">Activa     </v>
      </c>
      <c r="R469" s="51" t="s">
        <v>1154</v>
      </c>
    </row>
    <row r="470" spans="1:18" ht="50.1" customHeight="1" x14ac:dyDescent="0.2">
      <c r="A470" s="47" t="s">
        <v>1173</v>
      </c>
      <c r="B470" s="47"/>
      <c r="C470" s="47" t="s">
        <v>143</v>
      </c>
      <c r="D470" s="47" t="s">
        <v>1174</v>
      </c>
      <c r="E470" s="47" t="s">
        <v>61</v>
      </c>
      <c r="F470" s="51" t="s">
        <v>442</v>
      </c>
      <c r="G470" s="50" t="s">
        <v>62</v>
      </c>
      <c r="H470" s="49">
        <v>245004816</v>
      </c>
      <c r="I470" s="49">
        <v>245004816</v>
      </c>
      <c r="J470" s="50" t="s">
        <v>63</v>
      </c>
      <c r="K470" s="50" t="s">
        <v>64</v>
      </c>
      <c r="L470" s="50" t="s">
        <v>65</v>
      </c>
      <c r="M470" s="50" t="s">
        <v>65</v>
      </c>
      <c r="N470" s="50" t="s">
        <v>66</v>
      </c>
      <c r="O470" s="51" t="str">
        <f ca="1">IF(INDIRECT("G470")="Mercado Shops","-",IF(INDIRECT("N470")="Clásica","12%",IF(INDIRECT("N470")="Premium","16.5%","-")))</f>
        <v>16.5%</v>
      </c>
      <c r="P470" s="51" t="str">
        <f ca="1">IF(INDIRECT("G470")="Mercado Libre","-",IF(INDIRECT("N470")="Clásica","4.63%",IF(INDIRECT("N470")="Premium","13.9%","-")))</f>
        <v>13.9%</v>
      </c>
      <c r="Q470" s="50" t="s">
        <v>67</v>
      </c>
      <c r="R470" s="51" t="s">
        <v>476</v>
      </c>
    </row>
    <row r="471" spans="1:18" ht="50.1" customHeight="1" x14ac:dyDescent="0.2">
      <c r="A471" s="47" t="s">
        <v>1173</v>
      </c>
      <c r="B471" s="47" t="s">
        <v>1175</v>
      </c>
      <c r="C471" s="48" t="s">
        <v>478</v>
      </c>
      <c r="D471" s="52" t="str">
        <f>"     "&amp;D470</f>
        <v xml:space="preserve">     Espejo Retrovisor Dvr Sensor Y Camara De Reversa Con Sensor </v>
      </c>
      <c r="E471" s="47" t="s">
        <v>260</v>
      </c>
      <c r="F471" s="49">
        <v>8</v>
      </c>
      <c r="G471" s="51" t="str">
        <f>G470&amp;"     "</f>
        <v xml:space="preserve">Mercado Libre y Mercado Shops     </v>
      </c>
      <c r="H471" s="51">
        <f>H470</f>
        <v>245004816</v>
      </c>
      <c r="I471" s="51">
        <f>I470</f>
        <v>245004816</v>
      </c>
      <c r="J471" s="51" t="str">
        <f>J470</f>
        <v>Vincular</v>
      </c>
      <c r="K471" s="51" t="str">
        <f>K470&amp;"     "</f>
        <v xml:space="preserve">$     </v>
      </c>
      <c r="L471" s="51" t="str">
        <f>L470&amp;"     "</f>
        <v xml:space="preserve">Mercado Envíos gratis     </v>
      </c>
      <c r="M471" s="51" t="str">
        <f>M470&amp;"     "</f>
        <v xml:space="preserve">Mercado Envíos gratis     </v>
      </c>
      <c r="N471" s="51" t="str">
        <f>N470&amp;"     "</f>
        <v xml:space="preserve">Premium     </v>
      </c>
      <c r="O471" s="51" t="str">
        <f ca="1">O470</f>
        <v>16.5%</v>
      </c>
      <c r="P471" s="51" t="str">
        <f ca="1">P470</f>
        <v>13.9%</v>
      </c>
      <c r="Q471" s="51" t="str">
        <f>Q470&amp;"     "</f>
        <v xml:space="preserve">Activa     </v>
      </c>
      <c r="R471" s="51" t="s">
        <v>476</v>
      </c>
    </row>
    <row r="472" spans="1:18" ht="50.1" customHeight="1" x14ac:dyDescent="0.2">
      <c r="A472" s="47" t="s">
        <v>1176</v>
      </c>
      <c r="B472" s="47"/>
      <c r="C472" s="48" t="s">
        <v>603</v>
      </c>
      <c r="D472" s="47" t="s">
        <v>1177</v>
      </c>
      <c r="E472" s="47" t="s">
        <v>61</v>
      </c>
      <c r="F472" s="49">
        <v>1</v>
      </c>
      <c r="G472" s="50" t="s">
        <v>62</v>
      </c>
      <c r="H472" s="49">
        <v>42442.26</v>
      </c>
      <c r="I472" s="49">
        <v>42442.26</v>
      </c>
      <c r="J472" s="50" t="s">
        <v>63</v>
      </c>
      <c r="K472" s="50" t="s">
        <v>64</v>
      </c>
      <c r="L472" s="50" t="s">
        <v>65</v>
      </c>
      <c r="M472" s="50" t="s">
        <v>65</v>
      </c>
      <c r="N472" s="50" t="s">
        <v>66</v>
      </c>
      <c r="O472" s="51" t="str">
        <f ca="1">IF(INDIRECT("G472")="Mercado Shops","-",IF(INDIRECT("N472")="Clásica","12%",IF(INDIRECT("N472")="Premium","16.5%","-")))</f>
        <v>16.5%</v>
      </c>
      <c r="P472" s="51" t="str">
        <f ca="1">IF(INDIRECT("G472")="Mercado Libre","-",IF(INDIRECT("N472")="Clásica","4.63%",IF(INDIRECT("N472")="Premium","13.9%","-")))</f>
        <v>13.9%</v>
      </c>
      <c r="Q472" s="50" t="s">
        <v>78</v>
      </c>
      <c r="R472" s="51" t="s">
        <v>282</v>
      </c>
    </row>
    <row r="473" spans="1:18" ht="50.1" customHeight="1" x14ac:dyDescent="0.2">
      <c r="A473" s="47" t="s">
        <v>1178</v>
      </c>
      <c r="B473" s="47"/>
      <c r="C473" s="48" t="s">
        <v>1055</v>
      </c>
      <c r="D473" s="48" t="s">
        <v>1179</v>
      </c>
      <c r="E473" s="47" t="s">
        <v>61</v>
      </c>
      <c r="F473" s="49">
        <v>2</v>
      </c>
      <c r="G473" s="50" t="s">
        <v>62</v>
      </c>
      <c r="H473" s="49">
        <v>475821.5</v>
      </c>
      <c r="I473" s="49">
        <v>475821.5</v>
      </c>
      <c r="J473" s="50" t="s">
        <v>63</v>
      </c>
      <c r="K473" s="50" t="s">
        <v>64</v>
      </c>
      <c r="L473" s="50" t="s">
        <v>65</v>
      </c>
      <c r="M473" s="50" t="s">
        <v>65</v>
      </c>
      <c r="N473" s="50" t="s">
        <v>66</v>
      </c>
      <c r="O473" s="51" t="str">
        <f ca="1">IF(INDIRECT("G473")="Mercado Shops","-",IF(INDIRECT("N473")="Clásica","15%",IF(INDIRECT("N473")="Premium","19.5%","-")))</f>
        <v>19.5%</v>
      </c>
      <c r="P473" s="51" t="str">
        <f ca="1">IF(INDIRECT("G473")="Mercado Libre","-",IF(INDIRECT("N473")="Clásica","4.63%",IF(INDIRECT("N473")="Premium","13.9%","-")))</f>
        <v>13.9%</v>
      </c>
      <c r="Q473" s="50" t="s">
        <v>67</v>
      </c>
      <c r="R473" s="51" t="s">
        <v>1053</v>
      </c>
    </row>
    <row r="474" spans="1:18" ht="50.1" customHeight="1" x14ac:dyDescent="0.2">
      <c r="A474" s="47" t="s">
        <v>1180</v>
      </c>
      <c r="B474" s="47"/>
      <c r="C474" s="47" t="s">
        <v>143</v>
      </c>
      <c r="D474" s="47" t="s">
        <v>1181</v>
      </c>
      <c r="E474" s="47" t="s">
        <v>61</v>
      </c>
      <c r="F474" s="51" t="s">
        <v>145</v>
      </c>
      <c r="G474" s="50" t="s">
        <v>32</v>
      </c>
      <c r="H474" s="49">
        <v>19745.32</v>
      </c>
      <c r="I474" s="49">
        <v>19745.32</v>
      </c>
      <c r="J474" s="50" t="s">
        <v>63</v>
      </c>
      <c r="K474" s="50" t="s">
        <v>64</v>
      </c>
      <c r="L474" s="50" t="s">
        <v>65</v>
      </c>
      <c r="M474" s="51" t="s">
        <v>348</v>
      </c>
      <c r="N474" s="50" t="s">
        <v>66</v>
      </c>
      <c r="O474" s="51" t="str">
        <f ca="1">IF(INDIRECT("G474")="Mercado Shops","-",IF(INDIRECT("N474")="Clásica","15%",IF(INDIRECT("N474")="Premium","19.5%","-")))</f>
        <v>19.5%</v>
      </c>
      <c r="P474" s="51" t="str">
        <f ca="1">IF(INDIRECT("G474")="Mercado Libre","-",IF(INDIRECT("N474")="Clásica","4.63%",IF(INDIRECT("N474")="Premium","13.9%","-")))</f>
        <v>-</v>
      </c>
      <c r="Q474" s="50" t="s">
        <v>78</v>
      </c>
      <c r="R474" s="51" t="s">
        <v>1182</v>
      </c>
    </row>
    <row r="475" spans="1:18" ht="50.1" customHeight="1" x14ac:dyDescent="0.2">
      <c r="A475" s="47" t="s">
        <v>1180</v>
      </c>
      <c r="B475" s="47" t="s">
        <v>1183</v>
      </c>
      <c r="C475" s="48" t="s">
        <v>1184</v>
      </c>
      <c r="D475" s="52" t="str">
        <f>"     "&amp;D474</f>
        <v xml:space="preserve">     Gel Lubricante Agrandador Masculino + Boca Del Placer</v>
      </c>
      <c r="E475" s="47" t="s">
        <v>1185</v>
      </c>
      <c r="F475" s="49">
        <v>0</v>
      </c>
      <c r="G475" s="51" t="str">
        <f>G474&amp;"     "</f>
        <v xml:space="preserve">Mercado Libre     </v>
      </c>
      <c r="H475" s="51">
        <f>H474</f>
        <v>19745.32</v>
      </c>
      <c r="I475" s="51">
        <f>I474</f>
        <v>19745.32</v>
      </c>
      <c r="J475" s="51" t="str">
        <f>J474</f>
        <v>Vincular</v>
      </c>
      <c r="K475" s="51" t="str">
        <f>K474&amp;"     "</f>
        <v xml:space="preserve">$     </v>
      </c>
      <c r="L475" s="51" t="str">
        <f>L474&amp;"     "</f>
        <v xml:space="preserve">Mercado Envíos gratis     </v>
      </c>
      <c r="M475" s="51" t="str">
        <f>M474&amp;"     "</f>
        <v xml:space="preserve">No disponible     </v>
      </c>
      <c r="N475" s="51" t="str">
        <f>N474&amp;"     "</f>
        <v xml:space="preserve">Premium     </v>
      </c>
      <c r="O475" s="51" t="str">
        <f ca="1">O474</f>
        <v>19.5%</v>
      </c>
      <c r="P475" s="51" t="str">
        <f ca="1">P474</f>
        <v>-</v>
      </c>
      <c r="Q475" s="51" t="str">
        <f>Q474&amp;"     "</f>
        <v xml:space="preserve">Inactiva     </v>
      </c>
      <c r="R475" s="51" t="s">
        <v>1182</v>
      </c>
    </row>
    <row r="476" spans="1:18" ht="50.1" customHeight="1" x14ac:dyDescent="0.2">
      <c r="A476" s="47" t="s">
        <v>1186</v>
      </c>
      <c r="B476" s="47"/>
      <c r="C476" s="48" t="s">
        <v>913</v>
      </c>
      <c r="D476" s="47" t="s">
        <v>1187</v>
      </c>
      <c r="E476" s="47" t="s">
        <v>61</v>
      </c>
      <c r="F476" s="49">
        <v>39</v>
      </c>
      <c r="G476" s="50" t="s">
        <v>32</v>
      </c>
      <c r="H476" s="49">
        <v>48243.72</v>
      </c>
      <c r="I476" s="49">
        <v>48243.72</v>
      </c>
      <c r="J476" s="50" t="s">
        <v>63</v>
      </c>
      <c r="K476" s="50" t="s">
        <v>64</v>
      </c>
      <c r="L476" s="50" t="s">
        <v>65</v>
      </c>
      <c r="M476" s="51" t="s">
        <v>348</v>
      </c>
      <c r="N476" s="50" t="s">
        <v>66</v>
      </c>
      <c r="O476" s="51" t="str">
        <f ca="1">IF(INDIRECT("G476")="Mercado Shops","-",IF(INDIRECT("N476")="Clásica","15%",IF(INDIRECT("N476")="Premium","19.5%","-")))</f>
        <v>19.5%</v>
      </c>
      <c r="P476" s="51" t="str">
        <f ca="1">IF(INDIRECT("G476")="Mercado Libre","-",IF(INDIRECT("N476")="Clásica","4.63%",IF(INDIRECT("N476")="Premium","13.9%","-")))</f>
        <v>-</v>
      </c>
      <c r="Q476" s="50" t="s">
        <v>67</v>
      </c>
      <c r="R476" s="51" t="s">
        <v>1188</v>
      </c>
    </row>
    <row r="477" spans="1:18" ht="50.1" customHeight="1" x14ac:dyDescent="0.2">
      <c r="A477" s="47" t="s">
        <v>1189</v>
      </c>
      <c r="B477" s="47"/>
      <c r="C477" s="48" t="s">
        <v>1190</v>
      </c>
      <c r="D477" s="47" t="s">
        <v>1191</v>
      </c>
      <c r="E477" s="47" t="s">
        <v>61</v>
      </c>
      <c r="F477" s="49">
        <v>1</v>
      </c>
      <c r="G477" s="50" t="s">
        <v>62</v>
      </c>
      <c r="H477" s="49">
        <v>457959.11</v>
      </c>
      <c r="I477" s="49">
        <v>457959.11</v>
      </c>
      <c r="J477" s="50" t="s">
        <v>63</v>
      </c>
      <c r="K477" s="50" t="s">
        <v>64</v>
      </c>
      <c r="L477" s="50" t="s">
        <v>65</v>
      </c>
      <c r="M477" s="50" t="s">
        <v>377</v>
      </c>
      <c r="N477" s="50" t="s">
        <v>378</v>
      </c>
      <c r="O477" s="51" t="str">
        <f ca="1">IF(INDIRECT("G477")="Mercado Shops","-",IF(INDIRECT("N477")="Clásica","12%",IF(INDIRECT("N477")="Premium","16.5%","-")))</f>
        <v>12%</v>
      </c>
      <c r="P477" s="51" t="str">
        <f ca="1">IF(INDIRECT("G477")="Mercado Libre","-",IF(INDIRECT("N477")="Clásica","4.63%",IF(INDIRECT("N477")="Premium","13.9%","-")))</f>
        <v>4.63%</v>
      </c>
      <c r="Q477" s="50" t="s">
        <v>67</v>
      </c>
      <c r="R477" s="51" t="s">
        <v>68</v>
      </c>
    </row>
    <row r="478" spans="1:18" ht="50.1" customHeight="1" x14ac:dyDescent="0.2">
      <c r="A478" s="47" t="s">
        <v>1192</v>
      </c>
      <c r="B478" s="47"/>
      <c r="C478" s="48" t="s">
        <v>1193</v>
      </c>
      <c r="D478" s="48" t="s">
        <v>1194</v>
      </c>
      <c r="E478" s="47" t="s">
        <v>61</v>
      </c>
      <c r="F478" s="49">
        <v>1</v>
      </c>
      <c r="G478" s="50" t="s">
        <v>62</v>
      </c>
      <c r="H478" s="49">
        <v>4071.2</v>
      </c>
      <c r="I478" s="49">
        <v>4071.2</v>
      </c>
      <c r="J478" s="50" t="s">
        <v>63</v>
      </c>
      <c r="K478" s="50" t="s">
        <v>64</v>
      </c>
      <c r="L478" s="50" t="s">
        <v>65</v>
      </c>
      <c r="M478" s="50" t="s">
        <v>115</v>
      </c>
      <c r="N478" s="50" t="s">
        <v>378</v>
      </c>
      <c r="O478" s="51" t="str">
        <f ca="1">IF(INDIRECT("G478")="Mercado Shops","-",IF(INDIRECT("N478")="Clásica","15%",IF(INDIRECT("N478")="Premium","19.5%","-")))</f>
        <v>15%</v>
      </c>
      <c r="P478" s="51" t="str">
        <f ca="1">IF(INDIRECT("G478")="Mercado Libre","-",IF(INDIRECT("N478")="Clásica","4.63%",IF(INDIRECT("N478")="Premium","13.9%","-")))</f>
        <v>4.63%</v>
      </c>
      <c r="Q478" s="50" t="s">
        <v>67</v>
      </c>
      <c r="R478" s="51" t="s">
        <v>1195</v>
      </c>
    </row>
    <row r="479" spans="1:18" ht="50.1" customHeight="1" x14ac:dyDescent="0.2">
      <c r="A479" s="47" t="s">
        <v>1196</v>
      </c>
      <c r="B479" s="47"/>
      <c r="C479" s="47" t="s">
        <v>143</v>
      </c>
      <c r="D479" s="47" t="s">
        <v>1197</v>
      </c>
      <c r="E479" s="47" t="s">
        <v>61</v>
      </c>
      <c r="F479" s="51" t="s">
        <v>362</v>
      </c>
      <c r="G479" s="50" t="s">
        <v>62</v>
      </c>
      <c r="H479" s="49">
        <v>5038.1099999999997</v>
      </c>
      <c r="I479" s="49">
        <v>5038.1099999999997</v>
      </c>
      <c r="J479" s="50" t="s">
        <v>63</v>
      </c>
      <c r="K479" s="50" t="s">
        <v>64</v>
      </c>
      <c r="L479" s="50" t="s">
        <v>65</v>
      </c>
      <c r="M479" s="50" t="s">
        <v>115</v>
      </c>
      <c r="N479" s="50" t="s">
        <v>66</v>
      </c>
      <c r="O479" s="51" t="str">
        <f ca="1">IF(INDIRECT("G479")="Mercado Shops","-",IF(INDIRECT("N479")="Clásica","13%",IF(INDIRECT("N479")="Premium","17.5%","-")))</f>
        <v>17.5%</v>
      </c>
      <c r="P479" s="51" t="str">
        <f ca="1">IF(INDIRECT("G479")="Mercado Libre","-",IF(INDIRECT("N479")="Clásica","4.63%",IF(INDIRECT("N479")="Premium","13.9%","-")))</f>
        <v>13.9%</v>
      </c>
      <c r="Q479" s="50" t="s">
        <v>67</v>
      </c>
      <c r="R479" s="51" t="s">
        <v>1198</v>
      </c>
    </row>
    <row r="480" spans="1:18" ht="50.1" customHeight="1" x14ac:dyDescent="0.2">
      <c r="A480" s="47" t="s">
        <v>1196</v>
      </c>
      <c r="B480" s="47" t="s">
        <v>1199</v>
      </c>
      <c r="C480" s="48" t="s">
        <v>1200</v>
      </c>
      <c r="D480" s="52" t="str">
        <f>"     "&amp;D479</f>
        <v xml:space="preserve">     Par Correctores De Juanete De Dedo Y Protectores.</v>
      </c>
      <c r="E480" s="47" t="s">
        <v>1201</v>
      </c>
      <c r="F480" s="49">
        <v>1</v>
      </c>
      <c r="G480" s="51" t="str">
        <f>G479&amp;"     "</f>
        <v xml:space="preserve">Mercado Libre y Mercado Shops     </v>
      </c>
      <c r="H480" s="51">
        <f>H479</f>
        <v>5038.1099999999997</v>
      </c>
      <c r="I480" s="51">
        <f>I479</f>
        <v>5038.1099999999997</v>
      </c>
      <c r="J480" s="51" t="str">
        <f>J479</f>
        <v>Vincular</v>
      </c>
      <c r="K480" s="51" t="str">
        <f>K479&amp;"     "</f>
        <v xml:space="preserve">$     </v>
      </c>
      <c r="L480" s="51" t="str">
        <f>L479&amp;"     "</f>
        <v xml:space="preserve">Mercado Envíos gratis     </v>
      </c>
      <c r="M480" s="51" t="str">
        <f>M479&amp;"     "</f>
        <v xml:space="preserve">Mercado Envíos a cargo del comprador     </v>
      </c>
      <c r="N480" s="51" t="str">
        <f>N479&amp;"     "</f>
        <v xml:space="preserve">Premium     </v>
      </c>
      <c r="O480" s="51" t="str">
        <f ca="1">O479</f>
        <v>17.5%</v>
      </c>
      <c r="P480" s="51" t="str">
        <f ca="1">P479</f>
        <v>13.9%</v>
      </c>
      <c r="Q480" s="51" t="str">
        <f>Q479&amp;"     "</f>
        <v xml:space="preserve">Activa     </v>
      </c>
      <c r="R480" s="51" t="s">
        <v>1198</v>
      </c>
    </row>
    <row r="481" spans="1:18" ht="50.1" customHeight="1" x14ac:dyDescent="0.2">
      <c r="A481" s="47" t="s">
        <v>1202</v>
      </c>
      <c r="B481" s="47"/>
      <c r="C481" s="47" t="s">
        <v>143</v>
      </c>
      <c r="D481" s="47" t="s">
        <v>1203</v>
      </c>
      <c r="E481" s="47" t="s">
        <v>61</v>
      </c>
      <c r="F481" s="51" t="s">
        <v>691</v>
      </c>
      <c r="G481" s="50" t="s">
        <v>62</v>
      </c>
      <c r="H481" s="49">
        <v>5547.01</v>
      </c>
      <c r="I481" s="49">
        <v>5547.01</v>
      </c>
      <c r="J481" s="50" t="s">
        <v>63</v>
      </c>
      <c r="K481" s="50" t="s">
        <v>64</v>
      </c>
      <c r="L481" s="50" t="s">
        <v>65</v>
      </c>
      <c r="M481" s="50" t="s">
        <v>115</v>
      </c>
      <c r="N481" s="50" t="s">
        <v>66</v>
      </c>
      <c r="O481" s="51" t="str">
        <f ca="1">IF(INDIRECT("G481")="Mercado Shops","-",IF(INDIRECT("N481")="Clásica","15%",IF(INDIRECT("N481")="Premium","19.5%","-")))</f>
        <v>19.5%</v>
      </c>
      <c r="P481" s="51" t="str">
        <f ca="1">IF(INDIRECT("G481")="Mercado Libre","-",IF(INDIRECT("N481")="Clásica","4.63%",IF(INDIRECT("N481")="Premium","13.9%","-")))</f>
        <v>13.9%</v>
      </c>
      <c r="Q481" s="50" t="s">
        <v>67</v>
      </c>
      <c r="R481" s="51" t="s">
        <v>1154</v>
      </c>
    </row>
    <row r="482" spans="1:18" ht="50.1" customHeight="1" x14ac:dyDescent="0.2">
      <c r="A482" s="47" t="s">
        <v>1202</v>
      </c>
      <c r="B482" s="47" t="s">
        <v>1204</v>
      </c>
      <c r="C482" s="48" t="s">
        <v>1205</v>
      </c>
      <c r="D482" s="52" t="str">
        <f>"     "&amp;D481</f>
        <v xml:space="preserve">     Arracadas Con Circones Incrustados Doradas  </v>
      </c>
      <c r="E482" s="47" t="s">
        <v>458</v>
      </c>
      <c r="F482" s="49">
        <v>4</v>
      </c>
      <c r="G482" s="51" t="str">
        <f>G481&amp;"     "</f>
        <v xml:space="preserve">Mercado Libre y Mercado Shops     </v>
      </c>
      <c r="H482" s="51">
        <f>H481</f>
        <v>5547.01</v>
      </c>
      <c r="I482" s="51">
        <f>I481</f>
        <v>5547.01</v>
      </c>
      <c r="J482" s="51" t="str">
        <f>J481</f>
        <v>Vincular</v>
      </c>
      <c r="K482" s="51" t="str">
        <f>K481&amp;"     "</f>
        <v xml:space="preserve">$     </v>
      </c>
      <c r="L482" s="51" t="str">
        <f>L481&amp;"     "</f>
        <v xml:space="preserve">Mercado Envíos gratis     </v>
      </c>
      <c r="M482" s="51" t="str">
        <f>M481&amp;"     "</f>
        <v xml:space="preserve">Mercado Envíos a cargo del comprador     </v>
      </c>
      <c r="N482" s="51" t="str">
        <f>N481&amp;"     "</f>
        <v xml:space="preserve">Premium     </v>
      </c>
      <c r="O482" s="51" t="str">
        <f ca="1">O481</f>
        <v>19.5%</v>
      </c>
      <c r="P482" s="51" t="str">
        <f ca="1">P481</f>
        <v>13.9%</v>
      </c>
      <c r="Q482" s="51" t="str">
        <f>Q481&amp;"     "</f>
        <v xml:space="preserve">Activa     </v>
      </c>
      <c r="R482" s="51" t="s">
        <v>1154</v>
      </c>
    </row>
    <row r="483" spans="1:18" ht="50.1" customHeight="1" x14ac:dyDescent="0.2">
      <c r="A483" s="47" t="s">
        <v>1206</v>
      </c>
      <c r="B483" s="47"/>
      <c r="C483" s="47" t="s">
        <v>143</v>
      </c>
      <c r="D483" s="47" t="s">
        <v>1207</v>
      </c>
      <c r="E483" s="47" t="s">
        <v>61</v>
      </c>
      <c r="F483" s="51" t="s">
        <v>939</v>
      </c>
      <c r="G483" s="50" t="s">
        <v>62</v>
      </c>
      <c r="H483" s="49">
        <v>47276.81</v>
      </c>
      <c r="I483" s="49">
        <v>47276.81</v>
      </c>
      <c r="J483" s="50" t="s">
        <v>63</v>
      </c>
      <c r="K483" s="50" t="s">
        <v>64</v>
      </c>
      <c r="L483" s="50" t="s">
        <v>65</v>
      </c>
      <c r="M483" s="50" t="s">
        <v>115</v>
      </c>
      <c r="N483" s="50" t="s">
        <v>66</v>
      </c>
      <c r="O483" s="51" t="str">
        <f ca="1">IF(INDIRECT("G483")="Mercado Shops","-",IF(INDIRECT("N483")="Clásica","15%",IF(INDIRECT("N483")="Premium","19.5%","-")))</f>
        <v>19.5%</v>
      </c>
      <c r="P483" s="51" t="str">
        <f ca="1">IF(INDIRECT("G483")="Mercado Libre","-",IF(INDIRECT("N483")="Clásica","4.63%",IF(INDIRECT("N483")="Premium","13.9%","-")))</f>
        <v>13.9%</v>
      </c>
      <c r="Q483" s="50" t="s">
        <v>67</v>
      </c>
      <c r="R483" s="51" t="s">
        <v>1208</v>
      </c>
    </row>
    <row r="484" spans="1:18" ht="50.1" customHeight="1" x14ac:dyDescent="0.2">
      <c r="A484" s="47" t="s">
        <v>1206</v>
      </c>
      <c r="B484" s="47" t="s">
        <v>1209</v>
      </c>
      <c r="C484" s="48" t="s">
        <v>1210</v>
      </c>
      <c r="D484" s="52" t="str">
        <f>"     "&amp;D483</f>
        <v xml:space="preserve">     Brazalete Circonia Tipo Diamante Pulsera Ajustable </v>
      </c>
      <c r="E484" s="47" t="s">
        <v>1211</v>
      </c>
      <c r="F484" s="49">
        <v>6</v>
      </c>
      <c r="G484" s="51" t="str">
        <f>G483&amp;"     "</f>
        <v xml:space="preserve">Mercado Libre y Mercado Shops     </v>
      </c>
      <c r="H484" s="51">
        <f>H483</f>
        <v>47276.81</v>
      </c>
      <c r="I484" s="51">
        <f>I483</f>
        <v>47276.81</v>
      </c>
      <c r="J484" s="51" t="str">
        <f>J483</f>
        <v>Vincular</v>
      </c>
      <c r="K484" s="51" t="str">
        <f>K483&amp;"     "</f>
        <v xml:space="preserve">$     </v>
      </c>
      <c r="L484" s="51" t="str">
        <f>L483&amp;"     "</f>
        <v xml:space="preserve">Mercado Envíos gratis     </v>
      </c>
      <c r="M484" s="51" t="str">
        <f>M483&amp;"     "</f>
        <v xml:space="preserve">Mercado Envíos a cargo del comprador     </v>
      </c>
      <c r="N484" s="51" t="str">
        <f>N483&amp;"     "</f>
        <v xml:space="preserve">Premium     </v>
      </c>
      <c r="O484" s="51" t="str">
        <f ca="1">O483</f>
        <v>19.5%</v>
      </c>
      <c r="P484" s="51" t="str">
        <f ca="1">P483</f>
        <v>13.9%</v>
      </c>
      <c r="Q484" s="51" t="str">
        <f>Q483&amp;"     "</f>
        <v xml:space="preserve">Activa     </v>
      </c>
      <c r="R484" s="51" t="s">
        <v>1208</v>
      </c>
    </row>
    <row r="485" spans="1:18" ht="50.1" customHeight="1" x14ac:dyDescent="0.2">
      <c r="A485" s="47" t="s">
        <v>1212</v>
      </c>
      <c r="B485" s="47"/>
      <c r="C485" s="48" t="s">
        <v>1213</v>
      </c>
      <c r="D485" s="48" t="s">
        <v>1214</v>
      </c>
      <c r="E485" s="47" t="s">
        <v>61</v>
      </c>
      <c r="F485" s="49">
        <v>2</v>
      </c>
      <c r="G485" s="50" t="s">
        <v>62</v>
      </c>
      <c r="H485" s="49">
        <v>58421.72</v>
      </c>
      <c r="I485" s="49">
        <v>58421.72</v>
      </c>
      <c r="J485" s="50" t="s">
        <v>63</v>
      </c>
      <c r="K485" s="50" t="s">
        <v>64</v>
      </c>
      <c r="L485" s="50" t="s">
        <v>65</v>
      </c>
      <c r="M485" s="50" t="s">
        <v>115</v>
      </c>
      <c r="N485" s="50" t="s">
        <v>66</v>
      </c>
      <c r="O485" s="51" t="str">
        <f ca="1">IF(INDIRECT("G485")="Mercado Shops","-",IF(INDIRECT("N485")="Clásica","12%",IF(INDIRECT("N485")="Premium","16.5%","-")))</f>
        <v>16.5%</v>
      </c>
      <c r="P485" s="51" t="str">
        <f ca="1">IF(INDIRECT("G485")="Mercado Libre","-",IF(INDIRECT("N485")="Clásica","4.63%",IF(INDIRECT("N485")="Premium","13.9%","-")))</f>
        <v>13.9%</v>
      </c>
      <c r="Q485" s="50" t="s">
        <v>67</v>
      </c>
      <c r="R485" s="51" t="s">
        <v>68</v>
      </c>
    </row>
    <row r="486" spans="1:18" ht="50.1" customHeight="1" x14ac:dyDescent="0.2">
      <c r="A486" s="47" t="s">
        <v>1215</v>
      </c>
      <c r="B486" s="47"/>
      <c r="C486" s="48" t="s">
        <v>1216</v>
      </c>
      <c r="D486" s="47" t="s">
        <v>1217</v>
      </c>
      <c r="E486" s="47" t="s">
        <v>61</v>
      </c>
      <c r="F486" s="49">
        <v>3</v>
      </c>
      <c r="G486" s="50" t="s">
        <v>62</v>
      </c>
      <c r="H486" s="49">
        <v>76335</v>
      </c>
      <c r="I486" s="49">
        <v>76335</v>
      </c>
      <c r="J486" s="50" t="s">
        <v>63</v>
      </c>
      <c r="K486" s="50" t="s">
        <v>64</v>
      </c>
      <c r="L486" s="50" t="s">
        <v>65</v>
      </c>
      <c r="M486" s="50" t="s">
        <v>115</v>
      </c>
      <c r="N486" s="50" t="s">
        <v>66</v>
      </c>
      <c r="O486" s="51" t="str">
        <f ca="1">IF(INDIRECT("G486")="Mercado Shops","-",IF(INDIRECT("N486")="Clásica","12%",IF(INDIRECT("N486")="Premium","16.5%","-")))</f>
        <v>16.5%</v>
      </c>
      <c r="P486" s="51" t="str">
        <f ca="1">IF(INDIRECT("G486")="Mercado Libre","-",IF(INDIRECT("N486")="Clásica","4.63%",IF(INDIRECT("N486")="Premium","13.9%","-")))</f>
        <v>13.9%</v>
      </c>
      <c r="Q486" s="50" t="s">
        <v>67</v>
      </c>
      <c r="R486" s="51" t="s">
        <v>68</v>
      </c>
    </row>
    <row r="487" spans="1:18" ht="50.1" customHeight="1" x14ac:dyDescent="0.2">
      <c r="A487" s="47" t="s">
        <v>1218</v>
      </c>
      <c r="B487" s="47"/>
      <c r="C487" s="48" t="s">
        <v>1219</v>
      </c>
      <c r="D487" s="47" t="s">
        <v>1220</v>
      </c>
      <c r="E487" s="47" t="s">
        <v>61</v>
      </c>
      <c r="F487" s="49">
        <v>3</v>
      </c>
      <c r="G487" s="50" t="s">
        <v>62</v>
      </c>
      <c r="H487" s="49">
        <v>147275.66</v>
      </c>
      <c r="I487" s="49">
        <v>147275.66</v>
      </c>
      <c r="J487" s="50" t="s">
        <v>63</v>
      </c>
      <c r="K487" s="50" t="s">
        <v>64</v>
      </c>
      <c r="L487" s="50" t="s">
        <v>65</v>
      </c>
      <c r="M487" s="50" t="s">
        <v>65</v>
      </c>
      <c r="N487" s="50" t="s">
        <v>66</v>
      </c>
      <c r="O487" s="51" t="str">
        <f ca="1">IF(INDIRECT("G487")="Mercado Shops","-",IF(INDIRECT("N487")="Clásica","12%",IF(INDIRECT("N487")="Premium","16.5%","-")))</f>
        <v>16.5%</v>
      </c>
      <c r="P487" s="51" t="str">
        <f ca="1">IF(INDIRECT("G487")="Mercado Libre","-",IF(INDIRECT("N487")="Clásica","4.63%",IF(INDIRECT("N487")="Premium","13.9%","-")))</f>
        <v>13.9%</v>
      </c>
      <c r="Q487" s="50" t="s">
        <v>78</v>
      </c>
      <c r="R487" s="51" t="s">
        <v>1221</v>
      </c>
    </row>
    <row r="488" spans="1:18" ht="50.1" customHeight="1" x14ac:dyDescent="0.2">
      <c r="A488" s="47" t="s">
        <v>1222</v>
      </c>
      <c r="B488" s="47"/>
      <c r="C488" s="48" t="s">
        <v>1223</v>
      </c>
      <c r="D488" s="47" t="s">
        <v>1224</v>
      </c>
      <c r="E488" s="47" t="s">
        <v>61</v>
      </c>
      <c r="F488" s="49">
        <v>0</v>
      </c>
      <c r="G488" s="50" t="s">
        <v>62</v>
      </c>
      <c r="H488" s="49">
        <v>249310.11</v>
      </c>
      <c r="I488" s="49">
        <v>249310.11</v>
      </c>
      <c r="J488" s="50" t="s">
        <v>63</v>
      </c>
      <c r="K488" s="50" t="s">
        <v>64</v>
      </c>
      <c r="L488" s="50" t="s">
        <v>65</v>
      </c>
      <c r="M488" s="50" t="s">
        <v>115</v>
      </c>
      <c r="N488" s="50" t="s">
        <v>66</v>
      </c>
      <c r="O488" s="51" t="str">
        <f ca="1">IF(INDIRECT("G488")="Mercado Shops","-",IF(INDIRECT("N488")="Clásica","12%",IF(INDIRECT("N488")="Premium","16.5%","-")))</f>
        <v>16.5%</v>
      </c>
      <c r="P488" s="51" t="str">
        <f ca="1">IF(INDIRECT("G488")="Mercado Libre","-",IF(INDIRECT("N488")="Clásica","4.63%",IF(INDIRECT("N488")="Premium","13.9%","-")))</f>
        <v>13.9%</v>
      </c>
      <c r="Q488" s="50" t="s">
        <v>78</v>
      </c>
      <c r="R488" s="51" t="s">
        <v>1221</v>
      </c>
    </row>
    <row r="489" spans="1:18" ht="50.1" customHeight="1" x14ac:dyDescent="0.2">
      <c r="A489" s="47" t="s">
        <v>1225</v>
      </c>
      <c r="B489" s="47"/>
      <c r="C489" s="48" t="s">
        <v>1226</v>
      </c>
      <c r="D489" s="47" t="s">
        <v>1227</v>
      </c>
      <c r="E489" s="47" t="s">
        <v>61</v>
      </c>
      <c r="F489" s="49">
        <v>5</v>
      </c>
      <c r="G489" s="50" t="s">
        <v>62</v>
      </c>
      <c r="H489" s="49">
        <v>14452.76</v>
      </c>
      <c r="I489" s="49">
        <v>14452.76</v>
      </c>
      <c r="J489" s="50" t="s">
        <v>63</v>
      </c>
      <c r="K489" s="50" t="s">
        <v>64</v>
      </c>
      <c r="L489" s="50" t="s">
        <v>65</v>
      </c>
      <c r="M489" s="50" t="s">
        <v>115</v>
      </c>
      <c r="N489" s="50" t="s">
        <v>66</v>
      </c>
      <c r="O489" s="51" t="str">
        <f ca="1">IF(INDIRECT("G489")="Mercado Shops","-",IF(INDIRECT("N489")="Clásica","15%",IF(INDIRECT("N489")="Premium","19.5%","-")))</f>
        <v>19.5%</v>
      </c>
      <c r="P489" s="51" t="str">
        <f ca="1">IF(INDIRECT("G489")="Mercado Libre","-",IF(INDIRECT("N489")="Clásica","4.63%",IF(INDIRECT("N489")="Premium","13.9%","-")))</f>
        <v>13.9%</v>
      </c>
      <c r="Q489" s="50" t="s">
        <v>78</v>
      </c>
      <c r="R489" s="51" t="s">
        <v>1228</v>
      </c>
    </row>
    <row r="490" spans="1:18" ht="50.1" customHeight="1" x14ac:dyDescent="0.2">
      <c r="A490" s="47" t="s">
        <v>1229</v>
      </c>
      <c r="B490" s="47"/>
      <c r="C490" s="48" t="s">
        <v>1226</v>
      </c>
      <c r="D490" s="47" t="s">
        <v>1230</v>
      </c>
      <c r="E490" s="47" t="s">
        <v>61</v>
      </c>
      <c r="F490" s="49">
        <v>2</v>
      </c>
      <c r="G490" s="50" t="s">
        <v>62</v>
      </c>
      <c r="H490" s="49">
        <v>65342.76</v>
      </c>
      <c r="I490" s="49">
        <v>65342.76</v>
      </c>
      <c r="J490" s="50" t="s">
        <v>63</v>
      </c>
      <c r="K490" s="50" t="s">
        <v>64</v>
      </c>
      <c r="L490" s="50" t="s">
        <v>65</v>
      </c>
      <c r="M490" s="50" t="s">
        <v>65</v>
      </c>
      <c r="N490" s="50" t="s">
        <v>66</v>
      </c>
      <c r="O490" s="51" t="str">
        <f ca="1">IF(INDIRECT("G490")="Mercado Shops","-",IF(INDIRECT("N490")="Clásica","15%",IF(INDIRECT("N490")="Premium","19.5%","-")))</f>
        <v>19.5%</v>
      </c>
      <c r="P490" s="51" t="str">
        <f ca="1">IF(INDIRECT("G490")="Mercado Libre","-",IF(INDIRECT("N490")="Clásica","4.63%",IF(INDIRECT("N490")="Premium","13.9%","-")))</f>
        <v>13.9%</v>
      </c>
      <c r="Q490" s="50" t="s">
        <v>67</v>
      </c>
      <c r="R490" s="51" t="s">
        <v>1228</v>
      </c>
    </row>
    <row r="491" spans="1:18" ht="50.1" customHeight="1" x14ac:dyDescent="0.2">
      <c r="A491" s="47" t="s">
        <v>1231</v>
      </c>
      <c r="B491" s="47"/>
      <c r="C491" s="47" t="s">
        <v>143</v>
      </c>
      <c r="D491" s="47" t="s">
        <v>1232</v>
      </c>
      <c r="E491" s="47" t="s">
        <v>61</v>
      </c>
      <c r="F491" s="51" t="s">
        <v>451</v>
      </c>
      <c r="G491" s="50" t="s">
        <v>62</v>
      </c>
      <c r="H491" s="49">
        <v>56895.02</v>
      </c>
      <c r="I491" s="49">
        <v>56895.02</v>
      </c>
      <c r="J491" s="50" t="s">
        <v>63</v>
      </c>
      <c r="K491" s="50" t="s">
        <v>64</v>
      </c>
      <c r="L491" s="50" t="s">
        <v>65</v>
      </c>
      <c r="M491" s="50" t="s">
        <v>115</v>
      </c>
      <c r="N491" s="50" t="s">
        <v>66</v>
      </c>
      <c r="O491" s="51" t="str">
        <f ca="1">IF(INDIRECT("G491")="Mercado Shops","-",IF(INDIRECT("N491")="Clásica","15%",IF(INDIRECT("N491")="Premium","19.5%","-")))</f>
        <v>19.5%</v>
      </c>
      <c r="P491" s="51" t="str">
        <f ca="1">IF(INDIRECT("G491")="Mercado Libre","-",IF(INDIRECT("N491")="Clásica","4.63%",IF(INDIRECT("N491")="Premium","13.9%","-")))</f>
        <v>13.9%</v>
      </c>
      <c r="Q491" s="50" t="s">
        <v>67</v>
      </c>
      <c r="R491" s="51" t="s">
        <v>1233</v>
      </c>
    </row>
    <row r="492" spans="1:18" ht="50.1" customHeight="1" x14ac:dyDescent="0.2">
      <c r="A492" s="47" t="s">
        <v>1231</v>
      </c>
      <c r="B492" s="47" t="s">
        <v>1234</v>
      </c>
      <c r="C492" s="48" t="s">
        <v>1235</v>
      </c>
      <c r="D492" s="52" t="str">
        <f>"     "&amp;D491</f>
        <v xml:space="preserve">     Cepillo Para Perro Y Gato Deslanador Autolimpiante</v>
      </c>
      <c r="E492" s="47" t="s">
        <v>707</v>
      </c>
      <c r="F492" s="49">
        <v>3</v>
      </c>
      <c r="G492" s="51" t="str">
        <f>G491&amp;"     "</f>
        <v xml:space="preserve">Mercado Libre y Mercado Shops     </v>
      </c>
      <c r="H492" s="51">
        <f>H491</f>
        <v>56895.02</v>
      </c>
      <c r="I492" s="51">
        <f>I491</f>
        <v>56895.02</v>
      </c>
      <c r="J492" s="51" t="str">
        <f>J491</f>
        <v>Vincular</v>
      </c>
      <c r="K492" s="51" t="str">
        <f>K491&amp;"     "</f>
        <v xml:space="preserve">$     </v>
      </c>
      <c r="L492" s="51" t="str">
        <f>L491&amp;"     "</f>
        <v xml:space="preserve">Mercado Envíos gratis     </v>
      </c>
      <c r="M492" s="51" t="str">
        <f>M491&amp;"     "</f>
        <v xml:space="preserve">Mercado Envíos a cargo del comprador     </v>
      </c>
      <c r="N492" s="51" t="str">
        <f>N491&amp;"     "</f>
        <v xml:space="preserve">Premium     </v>
      </c>
      <c r="O492" s="51" t="str">
        <f ca="1">O491</f>
        <v>19.5%</v>
      </c>
      <c r="P492" s="51" t="str">
        <f ca="1">P491</f>
        <v>13.9%</v>
      </c>
      <c r="Q492" s="51" t="str">
        <f>Q491&amp;"     "</f>
        <v xml:space="preserve">Activa     </v>
      </c>
      <c r="R492" s="51" t="s">
        <v>1233</v>
      </c>
    </row>
    <row r="493" spans="1:18" ht="50.1" customHeight="1" x14ac:dyDescent="0.2">
      <c r="A493" s="47" t="s">
        <v>1231</v>
      </c>
      <c r="B493" s="47" t="s">
        <v>1236</v>
      </c>
      <c r="C493" s="48" t="s">
        <v>1237</v>
      </c>
      <c r="D493" s="52" t="str">
        <f>"     "&amp;D491</f>
        <v xml:space="preserve">     Cepillo Para Perro Y Gato Deslanador Autolimpiante</v>
      </c>
      <c r="E493" s="47" t="s">
        <v>293</v>
      </c>
      <c r="F493" s="49">
        <v>0</v>
      </c>
      <c r="G493" s="51" t="str">
        <f>G491&amp;"     "</f>
        <v xml:space="preserve">Mercado Libre y Mercado Shops     </v>
      </c>
      <c r="H493" s="51">
        <f>H491</f>
        <v>56895.02</v>
      </c>
      <c r="I493" s="51">
        <f>I491</f>
        <v>56895.02</v>
      </c>
      <c r="J493" s="51" t="str">
        <f>J491</f>
        <v>Vincular</v>
      </c>
      <c r="K493" s="51" t="str">
        <f>K491&amp;"     "</f>
        <v xml:space="preserve">$     </v>
      </c>
      <c r="L493" s="51" t="str">
        <f>L491&amp;"     "</f>
        <v xml:space="preserve">Mercado Envíos gratis     </v>
      </c>
      <c r="M493" s="51" t="str">
        <f>M491&amp;"     "</f>
        <v xml:space="preserve">Mercado Envíos a cargo del comprador     </v>
      </c>
      <c r="N493" s="51" t="str">
        <f>N491&amp;"     "</f>
        <v xml:space="preserve">Premium     </v>
      </c>
      <c r="O493" s="51" t="str">
        <f ca="1">O491</f>
        <v>19.5%</v>
      </c>
      <c r="P493" s="51" t="str">
        <f ca="1">P491</f>
        <v>13.9%</v>
      </c>
      <c r="Q493" s="51" t="str">
        <f>Q491&amp;"     "</f>
        <v xml:space="preserve">Activa     </v>
      </c>
      <c r="R493" s="51" t="s">
        <v>1233</v>
      </c>
    </row>
    <row r="494" spans="1:18" ht="50.1" customHeight="1" x14ac:dyDescent="0.2">
      <c r="A494" s="47" t="s">
        <v>1238</v>
      </c>
      <c r="B494" s="47"/>
      <c r="C494" s="48" t="s">
        <v>413</v>
      </c>
      <c r="D494" s="47" t="s">
        <v>414</v>
      </c>
      <c r="E494" s="47" t="s">
        <v>61</v>
      </c>
      <c r="F494" s="49">
        <v>0</v>
      </c>
      <c r="G494" s="50" t="s">
        <v>62</v>
      </c>
      <c r="H494" s="49">
        <v>60508.21</v>
      </c>
      <c r="I494" s="49">
        <v>60508.21</v>
      </c>
      <c r="J494" s="50" t="s">
        <v>63</v>
      </c>
      <c r="K494" s="50" t="s">
        <v>64</v>
      </c>
      <c r="L494" s="50" t="s">
        <v>65</v>
      </c>
      <c r="M494" s="50" t="s">
        <v>115</v>
      </c>
      <c r="N494" s="50" t="s">
        <v>66</v>
      </c>
      <c r="O494" s="51" t="str">
        <f ca="1">IF(INDIRECT("G494")="Mercado Shops","-",IF(INDIRECT("N494")="Clásica","10%",IF(INDIRECT("N494")="Premium","14.5%","-")))</f>
        <v>14.5%</v>
      </c>
      <c r="P494" s="51" t="str">
        <f ca="1">IF(INDIRECT("G494")="Mercado Libre","-",IF(INDIRECT("N494")="Clásica","4.63%",IF(INDIRECT("N494")="Premium","13.9%","-")))</f>
        <v>13.9%</v>
      </c>
      <c r="Q494" s="50" t="s">
        <v>78</v>
      </c>
      <c r="R494" s="51" t="s">
        <v>74</v>
      </c>
    </row>
    <row r="495" spans="1:18" ht="50.1" customHeight="1" x14ac:dyDescent="0.2">
      <c r="A495" s="47" t="s">
        <v>1239</v>
      </c>
      <c r="B495" s="47"/>
      <c r="C495" s="48" t="s">
        <v>591</v>
      </c>
      <c r="D495" s="48" t="s">
        <v>1240</v>
      </c>
      <c r="E495" s="47" t="s">
        <v>61</v>
      </c>
      <c r="F495" s="49">
        <v>2</v>
      </c>
      <c r="G495" s="50" t="s">
        <v>62</v>
      </c>
      <c r="H495" s="49">
        <v>14147.42</v>
      </c>
      <c r="I495" s="49">
        <v>14147.42</v>
      </c>
      <c r="J495" s="50" t="s">
        <v>63</v>
      </c>
      <c r="K495" s="50" t="s">
        <v>64</v>
      </c>
      <c r="L495" s="50" t="s">
        <v>65</v>
      </c>
      <c r="M495" s="50" t="s">
        <v>115</v>
      </c>
      <c r="N495" s="50" t="s">
        <v>378</v>
      </c>
      <c r="O495" s="51" t="str">
        <f ca="1">IF(INDIRECT("G495")="Mercado Shops","-",IF(INDIRECT("N495")="Clásica","10%",IF(INDIRECT("N495")="Premium","14.5%","-")))</f>
        <v>10%</v>
      </c>
      <c r="P495" s="51" t="str">
        <f ca="1">IF(INDIRECT("G495")="Mercado Libre","-",IF(INDIRECT("N495")="Clásica","4.63%",IF(INDIRECT("N495")="Premium","13.9%","-")))</f>
        <v>4.63%</v>
      </c>
      <c r="Q495" s="50" t="s">
        <v>78</v>
      </c>
      <c r="R495" s="51" t="s">
        <v>125</v>
      </c>
    </row>
    <row r="496" spans="1:18" ht="50.1" customHeight="1" x14ac:dyDescent="0.2">
      <c r="A496" s="47" t="s">
        <v>1241</v>
      </c>
      <c r="B496" s="47"/>
      <c r="C496" s="48" t="s">
        <v>1242</v>
      </c>
      <c r="D496" s="48" t="s">
        <v>1243</v>
      </c>
      <c r="E496" s="47" t="s">
        <v>61</v>
      </c>
      <c r="F496" s="49">
        <v>10</v>
      </c>
      <c r="G496" s="50" t="s">
        <v>62</v>
      </c>
      <c r="H496" s="49">
        <v>8956.64</v>
      </c>
      <c r="I496" s="49">
        <v>8956.64</v>
      </c>
      <c r="J496" s="50" t="s">
        <v>63</v>
      </c>
      <c r="K496" s="50" t="s">
        <v>64</v>
      </c>
      <c r="L496" s="50" t="s">
        <v>65</v>
      </c>
      <c r="M496" s="50" t="s">
        <v>115</v>
      </c>
      <c r="N496" s="50" t="s">
        <v>66</v>
      </c>
      <c r="O496" s="51" t="str">
        <f ca="1">IF(INDIRECT("G496")="Mercado Shops","-",IF(INDIRECT("N496")="Clásica","14%",IF(INDIRECT("N496")="Premium","18.5%","-")))</f>
        <v>18.5%</v>
      </c>
      <c r="P496" s="51" t="str">
        <f ca="1">IF(INDIRECT("G496")="Mercado Libre","-",IF(INDIRECT("N496")="Clásica","4.63%",IF(INDIRECT("N496")="Premium","13.9%","-")))</f>
        <v>13.9%</v>
      </c>
      <c r="Q496" s="50" t="s">
        <v>67</v>
      </c>
      <c r="R496" s="51" t="s">
        <v>1244</v>
      </c>
    </row>
    <row r="497" spans="1:18" ht="50.1" customHeight="1" x14ac:dyDescent="0.2">
      <c r="A497" s="47" t="s">
        <v>1245</v>
      </c>
      <c r="B497" s="47"/>
      <c r="C497" s="47" t="s">
        <v>143</v>
      </c>
      <c r="D497" s="47" t="s">
        <v>1246</v>
      </c>
      <c r="E497" s="47" t="s">
        <v>61</v>
      </c>
      <c r="F497" s="51" t="s">
        <v>362</v>
      </c>
      <c r="G497" s="50" t="s">
        <v>62</v>
      </c>
      <c r="H497" s="49">
        <v>81169.55</v>
      </c>
      <c r="I497" s="49">
        <v>81169.55</v>
      </c>
      <c r="J497" s="50" t="s">
        <v>63</v>
      </c>
      <c r="K497" s="50" t="s">
        <v>64</v>
      </c>
      <c r="L497" s="50" t="s">
        <v>65</v>
      </c>
      <c r="M497" s="50" t="s">
        <v>115</v>
      </c>
      <c r="N497" s="50" t="s">
        <v>66</v>
      </c>
      <c r="O497" s="51" t="str">
        <f ca="1">IF(INDIRECT("G497")="Mercado Shops","-",IF(INDIRECT("N497")="Clásica","15%",IF(INDIRECT("N497")="Premium","19.5%","-")))</f>
        <v>19.5%</v>
      </c>
      <c r="P497" s="51" t="str">
        <f ca="1">IF(INDIRECT("G497")="Mercado Libre","-",IF(INDIRECT("N497")="Clásica","4.63%",IF(INDIRECT("N497")="Premium","13.9%","-")))</f>
        <v>13.9%</v>
      </c>
      <c r="Q497" s="50" t="s">
        <v>67</v>
      </c>
      <c r="R497" s="51" t="s">
        <v>1247</v>
      </c>
    </row>
    <row r="498" spans="1:18" ht="50.1" customHeight="1" x14ac:dyDescent="0.2">
      <c r="A498" s="47" t="s">
        <v>1245</v>
      </c>
      <c r="B498" s="47" t="s">
        <v>1248</v>
      </c>
      <c r="C498" s="48" t="s">
        <v>1249</v>
      </c>
      <c r="D498" s="52" t="str">
        <f>"     "&amp;D497</f>
        <v xml:space="preserve">     Calentador Taza Bebidas Electronico Usb Hogar Oficina</v>
      </c>
      <c r="E498" s="47" t="s">
        <v>707</v>
      </c>
      <c r="F498" s="49">
        <v>1</v>
      </c>
      <c r="G498" s="51" t="str">
        <f>G497&amp;"     "</f>
        <v xml:space="preserve">Mercado Libre y Mercado Shops     </v>
      </c>
      <c r="H498" s="51">
        <f>H497</f>
        <v>81169.55</v>
      </c>
      <c r="I498" s="51">
        <f>I497</f>
        <v>81169.55</v>
      </c>
      <c r="J498" s="51" t="str">
        <f>J497</f>
        <v>Vincular</v>
      </c>
      <c r="K498" s="51" t="str">
        <f>K497&amp;"     "</f>
        <v xml:space="preserve">$     </v>
      </c>
      <c r="L498" s="51" t="str">
        <f>L497&amp;"     "</f>
        <v xml:space="preserve">Mercado Envíos gratis     </v>
      </c>
      <c r="M498" s="51" t="str">
        <f>M497&amp;"     "</f>
        <v xml:space="preserve">Mercado Envíos a cargo del comprador     </v>
      </c>
      <c r="N498" s="51" t="str">
        <f>N497&amp;"     "</f>
        <v xml:space="preserve">Premium     </v>
      </c>
      <c r="O498" s="51" t="str">
        <f ca="1">O497</f>
        <v>19.5%</v>
      </c>
      <c r="P498" s="51" t="str">
        <f ca="1">P497</f>
        <v>13.9%</v>
      </c>
      <c r="Q498" s="51" t="str">
        <f>Q497&amp;"     "</f>
        <v xml:space="preserve">Activa     </v>
      </c>
      <c r="R498" s="51" t="s">
        <v>1247</v>
      </c>
    </row>
    <row r="499" spans="1:18" ht="50.1" customHeight="1" x14ac:dyDescent="0.2">
      <c r="A499" s="47" t="s">
        <v>1245</v>
      </c>
      <c r="B499" s="47" t="s">
        <v>1250</v>
      </c>
      <c r="C499" s="48" t="s">
        <v>1251</v>
      </c>
      <c r="D499" s="52" t="str">
        <f>"     "&amp;D497</f>
        <v xml:space="preserve">     Calentador Taza Bebidas Electronico Usb Hogar Oficina</v>
      </c>
      <c r="E499" s="47" t="s">
        <v>461</v>
      </c>
      <c r="F499" s="49">
        <v>0</v>
      </c>
      <c r="G499" s="51" t="str">
        <f>G497&amp;"     "</f>
        <v xml:space="preserve">Mercado Libre y Mercado Shops     </v>
      </c>
      <c r="H499" s="51">
        <f>H497</f>
        <v>81169.55</v>
      </c>
      <c r="I499" s="51">
        <f>I497</f>
        <v>81169.55</v>
      </c>
      <c r="J499" s="51" t="str">
        <f>J497</f>
        <v>Vincular</v>
      </c>
      <c r="K499" s="51" t="str">
        <f>K497&amp;"     "</f>
        <v xml:space="preserve">$     </v>
      </c>
      <c r="L499" s="51" t="str">
        <f>L497&amp;"     "</f>
        <v xml:space="preserve">Mercado Envíos gratis     </v>
      </c>
      <c r="M499" s="51" t="str">
        <f>M497&amp;"     "</f>
        <v xml:space="preserve">Mercado Envíos a cargo del comprador     </v>
      </c>
      <c r="N499" s="51" t="str">
        <f>N497&amp;"     "</f>
        <v xml:space="preserve">Premium     </v>
      </c>
      <c r="O499" s="51" t="str">
        <f ca="1">O497</f>
        <v>19.5%</v>
      </c>
      <c r="P499" s="51" t="str">
        <f ca="1">P497</f>
        <v>13.9%</v>
      </c>
      <c r="Q499" s="51" t="str">
        <f>Q497&amp;"     "</f>
        <v xml:space="preserve">Activa     </v>
      </c>
      <c r="R499" s="51" t="s">
        <v>1247</v>
      </c>
    </row>
    <row r="500" spans="1:18" ht="50.1" customHeight="1" x14ac:dyDescent="0.2">
      <c r="A500" s="47" t="s">
        <v>1252</v>
      </c>
      <c r="B500" s="47"/>
      <c r="C500" s="48" t="s">
        <v>748</v>
      </c>
      <c r="D500" s="47" t="s">
        <v>1253</v>
      </c>
      <c r="E500" s="47" t="s">
        <v>61</v>
      </c>
      <c r="F500" s="49">
        <v>1</v>
      </c>
      <c r="G500" s="50" t="s">
        <v>62</v>
      </c>
      <c r="H500" s="49">
        <v>82441.8</v>
      </c>
      <c r="I500" s="49">
        <v>82441.8</v>
      </c>
      <c r="J500" s="50" t="s">
        <v>63</v>
      </c>
      <c r="K500" s="50" t="s">
        <v>64</v>
      </c>
      <c r="L500" s="50" t="s">
        <v>65</v>
      </c>
      <c r="M500" s="50" t="s">
        <v>377</v>
      </c>
      <c r="N500" s="50" t="s">
        <v>378</v>
      </c>
      <c r="O500" s="51" t="str">
        <f ca="1">IF(INDIRECT("G500")="Mercado Shops","-",IF(INDIRECT("N500")="Clásica","10%",IF(INDIRECT("N500")="Premium","14.5%","-")))</f>
        <v>10%</v>
      </c>
      <c r="P500" s="51" t="str">
        <f ca="1">IF(INDIRECT("G500")="Mercado Libre","-",IF(INDIRECT("N500")="Clásica","4.63%",IF(INDIRECT("N500")="Premium","13.9%","-")))</f>
        <v>4.63%</v>
      </c>
      <c r="Q500" s="50" t="s">
        <v>78</v>
      </c>
      <c r="R500" s="51" t="s">
        <v>125</v>
      </c>
    </row>
    <row r="501" spans="1:18" ht="50.1" customHeight="1" x14ac:dyDescent="0.2">
      <c r="A501" s="47" t="s">
        <v>1254</v>
      </c>
      <c r="B501" s="47"/>
      <c r="C501" s="48" t="s">
        <v>1255</v>
      </c>
      <c r="D501" s="47" t="s">
        <v>1256</v>
      </c>
      <c r="E501" s="47" t="s">
        <v>61</v>
      </c>
      <c r="F501" s="49">
        <v>3</v>
      </c>
      <c r="G501" s="50" t="s">
        <v>62</v>
      </c>
      <c r="H501" s="49">
        <v>31551.8</v>
      </c>
      <c r="I501" s="49">
        <v>31551.8</v>
      </c>
      <c r="J501" s="50" t="s">
        <v>63</v>
      </c>
      <c r="K501" s="50" t="s">
        <v>64</v>
      </c>
      <c r="L501" s="50" t="s">
        <v>65</v>
      </c>
      <c r="M501" s="50" t="s">
        <v>115</v>
      </c>
      <c r="N501" s="50" t="s">
        <v>66</v>
      </c>
      <c r="O501" s="51" t="str">
        <f ca="1">IF(INDIRECT("G501")="Mercado Shops","-",IF(INDIRECT("N501")="Clásica","15%",IF(INDIRECT("N501")="Premium","19.5%","-")))</f>
        <v>19.5%</v>
      </c>
      <c r="P501" s="51" t="str">
        <f ca="1">IF(INDIRECT("G501")="Mercado Libre","-",IF(INDIRECT("N501")="Clásica","4.63%",IF(INDIRECT("N501")="Premium","13.9%","-")))</f>
        <v>13.9%</v>
      </c>
      <c r="Q501" s="50" t="s">
        <v>67</v>
      </c>
      <c r="R501" s="51" t="s">
        <v>1257</v>
      </c>
    </row>
    <row r="502" spans="1:18" ht="50.1" customHeight="1" x14ac:dyDescent="0.2">
      <c r="A502" s="47" t="s">
        <v>1258</v>
      </c>
      <c r="B502" s="47"/>
      <c r="C502" s="48" t="s">
        <v>1259</v>
      </c>
      <c r="D502" s="47" t="s">
        <v>1260</v>
      </c>
      <c r="E502" s="47" t="s">
        <v>61</v>
      </c>
      <c r="F502" s="49">
        <v>2</v>
      </c>
      <c r="G502" s="50" t="s">
        <v>62</v>
      </c>
      <c r="H502" s="49">
        <v>233585.1</v>
      </c>
      <c r="I502" s="49">
        <v>233585.1</v>
      </c>
      <c r="J502" s="50" t="s">
        <v>63</v>
      </c>
      <c r="K502" s="50" t="s">
        <v>64</v>
      </c>
      <c r="L502" s="50" t="s">
        <v>65</v>
      </c>
      <c r="M502" s="50" t="s">
        <v>65</v>
      </c>
      <c r="N502" s="50" t="s">
        <v>66</v>
      </c>
      <c r="O502" s="51" t="str">
        <f ca="1">IF(INDIRECT("G502")="Mercado Shops","-",IF(INDIRECT("N502")="Clásica","12%",IF(INDIRECT("N502")="Premium","16.5%","-")))</f>
        <v>16.5%</v>
      </c>
      <c r="P502" s="51" t="str">
        <f ca="1">IF(INDIRECT("G502")="Mercado Libre","-",IF(INDIRECT("N502")="Clásica","4.63%",IF(INDIRECT("N502")="Premium","13.9%","-")))</f>
        <v>13.9%</v>
      </c>
      <c r="Q502" s="50" t="s">
        <v>67</v>
      </c>
      <c r="R502" s="51" t="s">
        <v>1221</v>
      </c>
    </row>
    <row r="503" spans="1:18" ht="50.1" customHeight="1" x14ac:dyDescent="0.2">
      <c r="A503" s="47" t="s">
        <v>1261</v>
      </c>
      <c r="B503" s="47"/>
      <c r="C503" s="48" t="s">
        <v>1262</v>
      </c>
      <c r="D503" s="47" t="s">
        <v>1263</v>
      </c>
      <c r="E503" s="47" t="s">
        <v>61</v>
      </c>
      <c r="F503" s="49">
        <v>0</v>
      </c>
      <c r="G503" s="50" t="s">
        <v>62</v>
      </c>
      <c r="H503" s="49">
        <v>21984.48</v>
      </c>
      <c r="I503" s="49">
        <v>21984.48</v>
      </c>
      <c r="J503" s="50" t="s">
        <v>63</v>
      </c>
      <c r="K503" s="50" t="s">
        <v>64</v>
      </c>
      <c r="L503" s="50" t="s">
        <v>65</v>
      </c>
      <c r="M503" s="50" t="s">
        <v>115</v>
      </c>
      <c r="N503" s="50" t="s">
        <v>66</v>
      </c>
      <c r="O503" s="51" t="str">
        <f ca="1">IF(INDIRECT("G503")="Mercado Shops","-",IF(INDIRECT("N503")="Clásica","10%",IF(INDIRECT("N503")="Premium","14.5%","-")))</f>
        <v>14.5%</v>
      </c>
      <c r="P503" s="51" t="str">
        <f ca="1">IF(INDIRECT("G503")="Mercado Libre","-",IF(INDIRECT("N503")="Clásica","4.63%",IF(INDIRECT("N503")="Premium","13.9%","-")))</f>
        <v>13.9%</v>
      </c>
      <c r="Q503" s="50" t="s">
        <v>78</v>
      </c>
      <c r="R503" s="51" t="s">
        <v>74</v>
      </c>
    </row>
    <row r="504" spans="1:18" ht="50.1" customHeight="1" x14ac:dyDescent="0.2">
      <c r="A504" s="47" t="s">
        <v>1264</v>
      </c>
      <c r="B504" s="47"/>
      <c r="C504" s="48" t="s">
        <v>1265</v>
      </c>
      <c r="D504" s="47" t="s">
        <v>1266</v>
      </c>
      <c r="E504" s="47" t="s">
        <v>61</v>
      </c>
      <c r="F504" s="49">
        <v>5</v>
      </c>
      <c r="G504" s="50" t="s">
        <v>62</v>
      </c>
      <c r="H504" s="49">
        <v>188547.45</v>
      </c>
      <c r="I504" s="49">
        <v>188547.45</v>
      </c>
      <c r="J504" s="50" t="s">
        <v>63</v>
      </c>
      <c r="K504" s="50" t="s">
        <v>64</v>
      </c>
      <c r="L504" s="50" t="s">
        <v>65</v>
      </c>
      <c r="M504" s="50" t="s">
        <v>65</v>
      </c>
      <c r="N504" s="50" t="s">
        <v>66</v>
      </c>
      <c r="O504" s="51" t="str">
        <f ca="1">IF(INDIRECT("G504")="Mercado Shops","-",IF(INDIRECT("N504")="Clásica","12%",IF(INDIRECT("N504")="Premium","16.5%","-")))</f>
        <v>16.5%</v>
      </c>
      <c r="P504" s="51" t="str">
        <f ca="1">IF(INDIRECT("G504")="Mercado Libre","-",IF(INDIRECT("N504")="Clásica","4.63%",IF(INDIRECT("N504")="Premium","13.9%","-")))</f>
        <v>13.9%</v>
      </c>
      <c r="Q504" s="50" t="s">
        <v>67</v>
      </c>
      <c r="R504" s="51" t="s">
        <v>1221</v>
      </c>
    </row>
    <row r="505" spans="1:18" ht="50.1" customHeight="1" x14ac:dyDescent="0.2">
      <c r="A505" s="47" t="s">
        <v>1267</v>
      </c>
      <c r="B505" s="47"/>
      <c r="C505" s="47" t="s">
        <v>143</v>
      </c>
      <c r="D505" s="47" t="s">
        <v>1268</v>
      </c>
      <c r="E505" s="47" t="s">
        <v>61</v>
      </c>
      <c r="F505" s="51" t="s">
        <v>362</v>
      </c>
      <c r="G505" s="50" t="s">
        <v>62</v>
      </c>
      <c r="H505" s="49">
        <v>64528.52</v>
      </c>
      <c r="I505" s="49">
        <v>64528.52</v>
      </c>
      <c r="J505" s="50" t="s">
        <v>63</v>
      </c>
      <c r="K505" s="50" t="s">
        <v>64</v>
      </c>
      <c r="L505" s="50" t="s">
        <v>65</v>
      </c>
      <c r="M505" s="50" t="s">
        <v>65</v>
      </c>
      <c r="N505" s="50" t="s">
        <v>66</v>
      </c>
      <c r="O505" s="51" t="str">
        <f ca="1">IF(INDIRECT("G505")="Mercado Shops","-",IF(INDIRECT("N505")="Clásica","10%",IF(INDIRECT("N505")="Premium","14.5%","-")))</f>
        <v>14.5%</v>
      </c>
      <c r="P505" s="51" t="str">
        <f ca="1">IF(INDIRECT("G505")="Mercado Libre","-",IF(INDIRECT("N505")="Clásica","4.63%",IF(INDIRECT("N505")="Premium","13.9%","-")))</f>
        <v>13.9%</v>
      </c>
      <c r="Q505" s="50" t="s">
        <v>78</v>
      </c>
      <c r="R505" s="51" t="s">
        <v>1269</v>
      </c>
    </row>
    <row r="506" spans="1:18" ht="50.1" customHeight="1" x14ac:dyDescent="0.2">
      <c r="A506" s="47" t="s">
        <v>1267</v>
      </c>
      <c r="B506" s="47" t="s">
        <v>1270</v>
      </c>
      <c r="C506" s="48" t="s">
        <v>1271</v>
      </c>
      <c r="D506" s="52" t="str">
        <f>"     "&amp;D505</f>
        <v xml:space="preserve">     Lampara Led 176/216  + Bateria Recargable +  Cargador</v>
      </c>
      <c r="E506" s="47" t="s">
        <v>260</v>
      </c>
      <c r="F506" s="49">
        <v>1</v>
      </c>
      <c r="G506" s="51" t="str">
        <f>G505&amp;"     "</f>
        <v xml:space="preserve">Mercado Libre y Mercado Shops     </v>
      </c>
      <c r="H506" s="51">
        <f>H505</f>
        <v>64528.52</v>
      </c>
      <c r="I506" s="51">
        <f>I505</f>
        <v>64528.52</v>
      </c>
      <c r="J506" s="51" t="str">
        <f>J505</f>
        <v>Vincular</v>
      </c>
      <c r="K506" s="51" t="str">
        <f>K505&amp;"     "</f>
        <v xml:space="preserve">$     </v>
      </c>
      <c r="L506" s="51" t="str">
        <f>L505&amp;"     "</f>
        <v xml:space="preserve">Mercado Envíos gratis     </v>
      </c>
      <c r="M506" s="51" t="str">
        <f>M505&amp;"     "</f>
        <v xml:space="preserve">Mercado Envíos gratis     </v>
      </c>
      <c r="N506" s="51" t="str">
        <f>N505&amp;"     "</f>
        <v xml:space="preserve">Premium     </v>
      </c>
      <c r="O506" s="51" t="str">
        <f ca="1">O505</f>
        <v>14.5%</v>
      </c>
      <c r="P506" s="51" t="str">
        <f ca="1">P505</f>
        <v>13.9%</v>
      </c>
      <c r="Q506" s="51" t="str">
        <f>Q505&amp;"     "</f>
        <v xml:space="preserve">Inactiva     </v>
      </c>
      <c r="R506" s="51" t="s">
        <v>1269</v>
      </c>
    </row>
    <row r="507" spans="1:18" ht="50.1" customHeight="1" x14ac:dyDescent="0.2">
      <c r="A507" s="47" t="s">
        <v>1272</v>
      </c>
      <c r="B507" s="47"/>
      <c r="C507" s="47" t="s">
        <v>143</v>
      </c>
      <c r="D507" s="47" t="s">
        <v>1273</v>
      </c>
      <c r="E507" s="47" t="s">
        <v>61</v>
      </c>
      <c r="F507" s="51" t="s">
        <v>451</v>
      </c>
      <c r="G507" s="50" t="s">
        <v>34</v>
      </c>
      <c r="H507" s="49">
        <v>142</v>
      </c>
      <c r="I507" s="49">
        <v>142</v>
      </c>
      <c r="J507" s="50" t="s">
        <v>63</v>
      </c>
      <c r="K507" s="50" t="s">
        <v>64</v>
      </c>
      <c r="L507" s="50" t="s">
        <v>115</v>
      </c>
      <c r="M507" s="50" t="s">
        <v>115</v>
      </c>
      <c r="N507" s="50" t="s">
        <v>66</v>
      </c>
      <c r="O507" s="51" t="str">
        <f ca="1">IF(INDIRECT("G507")="Mercado Shops","-",IF(INDIRECT("N507")="Clásica","15%",IF(INDIRECT("N507")="Premium","19.5%","-")))</f>
        <v>-</v>
      </c>
      <c r="P507" s="51" t="str">
        <f ca="1">IF(INDIRECT("G507")="Mercado Libre","-",IF(INDIRECT("N507")="Clásica","4.63%",IF(INDIRECT("N507")="Premium","13.9%","-")))</f>
        <v>13.9%</v>
      </c>
      <c r="Q507" s="50" t="s">
        <v>78</v>
      </c>
      <c r="R507" s="51" t="s">
        <v>1274</v>
      </c>
    </row>
    <row r="508" spans="1:18" ht="50.1" customHeight="1" x14ac:dyDescent="0.2">
      <c r="A508" s="47" t="s">
        <v>1272</v>
      </c>
      <c r="B508" s="47" t="s">
        <v>1275</v>
      </c>
      <c r="C508" s="48" t="s">
        <v>1276</v>
      </c>
      <c r="D508" s="52" t="str">
        <f>"     "&amp;D507</f>
        <v xml:space="preserve">     Lampara Led De Osito Mesa Kawaii </v>
      </c>
      <c r="E508" s="47" t="s">
        <v>293</v>
      </c>
      <c r="F508" s="49">
        <v>1</v>
      </c>
      <c r="G508" s="51" t="str">
        <f>G507&amp;"     "</f>
        <v xml:space="preserve">Mercado Shops     </v>
      </c>
      <c r="H508" s="51">
        <f>H507</f>
        <v>142</v>
      </c>
      <c r="I508" s="51">
        <f>I507</f>
        <v>142</v>
      </c>
      <c r="J508" s="51" t="str">
        <f>J507</f>
        <v>Vincular</v>
      </c>
      <c r="K508" s="51" t="str">
        <f>K507&amp;"     "</f>
        <v xml:space="preserve">$     </v>
      </c>
      <c r="L508" s="51" t="str">
        <f>L507&amp;"     "</f>
        <v xml:space="preserve">Mercado Envíos a cargo del comprador     </v>
      </c>
      <c r="M508" s="51" t="str">
        <f>M507&amp;"     "</f>
        <v xml:space="preserve">Mercado Envíos a cargo del comprador     </v>
      </c>
      <c r="N508" s="51" t="str">
        <f>N507&amp;"     "</f>
        <v xml:space="preserve">Premium     </v>
      </c>
      <c r="O508" s="51" t="str">
        <f ca="1">O507</f>
        <v>-</v>
      </c>
      <c r="P508" s="51" t="str">
        <f ca="1">P507</f>
        <v>13.9%</v>
      </c>
      <c r="Q508" s="51" t="str">
        <f>Q507&amp;"     "</f>
        <v xml:space="preserve">Inactiva     </v>
      </c>
      <c r="R508" s="51" t="s">
        <v>1274</v>
      </c>
    </row>
    <row r="509" spans="1:18" ht="50.1" customHeight="1" x14ac:dyDescent="0.2">
      <c r="A509" s="47" t="s">
        <v>1272</v>
      </c>
      <c r="B509" s="47" t="s">
        <v>1277</v>
      </c>
      <c r="C509" s="48" t="s">
        <v>1278</v>
      </c>
      <c r="D509" s="52" t="str">
        <f>"     "&amp;D507</f>
        <v xml:space="preserve">     Lampara Led De Osito Mesa Kawaii </v>
      </c>
      <c r="E509" s="47" t="s">
        <v>461</v>
      </c>
      <c r="F509" s="49">
        <v>1</v>
      </c>
      <c r="G509" s="51" t="str">
        <f>G507&amp;"     "</f>
        <v xml:space="preserve">Mercado Shops     </v>
      </c>
      <c r="H509" s="51">
        <f>H507</f>
        <v>142</v>
      </c>
      <c r="I509" s="51">
        <f>I507</f>
        <v>142</v>
      </c>
      <c r="J509" s="51" t="str">
        <f>J507</f>
        <v>Vincular</v>
      </c>
      <c r="K509" s="51" t="str">
        <f>K507&amp;"     "</f>
        <v xml:space="preserve">$     </v>
      </c>
      <c r="L509" s="51" t="str">
        <f>L507&amp;"     "</f>
        <v xml:space="preserve">Mercado Envíos a cargo del comprador     </v>
      </c>
      <c r="M509" s="51" t="str">
        <f>M507&amp;"     "</f>
        <v xml:space="preserve">Mercado Envíos a cargo del comprador     </v>
      </c>
      <c r="N509" s="51" t="str">
        <f>N507&amp;"     "</f>
        <v xml:space="preserve">Premium     </v>
      </c>
      <c r="O509" s="51" t="str">
        <f ca="1">O507</f>
        <v>-</v>
      </c>
      <c r="P509" s="51" t="str">
        <f ca="1">P507</f>
        <v>13.9%</v>
      </c>
      <c r="Q509" s="51" t="str">
        <f>Q507&amp;"     "</f>
        <v xml:space="preserve">Inactiva     </v>
      </c>
      <c r="R509" s="51" t="s">
        <v>1274</v>
      </c>
    </row>
    <row r="510" spans="1:18" ht="50.1" customHeight="1" x14ac:dyDescent="0.2">
      <c r="A510" s="47" t="s">
        <v>1272</v>
      </c>
      <c r="B510" s="47" t="s">
        <v>1279</v>
      </c>
      <c r="C510" s="48" t="s">
        <v>1280</v>
      </c>
      <c r="D510" s="52" t="str">
        <f>"     "&amp;D507</f>
        <v xml:space="preserve">     Lampara Led De Osito Mesa Kawaii </v>
      </c>
      <c r="E510" s="47" t="s">
        <v>736</v>
      </c>
      <c r="F510" s="49">
        <v>1</v>
      </c>
      <c r="G510" s="51" t="str">
        <f>G507&amp;"     "</f>
        <v xml:space="preserve">Mercado Shops     </v>
      </c>
      <c r="H510" s="51">
        <f>H507</f>
        <v>142</v>
      </c>
      <c r="I510" s="51">
        <f>I507</f>
        <v>142</v>
      </c>
      <c r="J510" s="51" t="str">
        <f>J507</f>
        <v>Vincular</v>
      </c>
      <c r="K510" s="51" t="str">
        <f>K507&amp;"     "</f>
        <v xml:space="preserve">$     </v>
      </c>
      <c r="L510" s="51" t="str">
        <f>L507&amp;"     "</f>
        <v xml:space="preserve">Mercado Envíos a cargo del comprador     </v>
      </c>
      <c r="M510" s="51" t="str">
        <f>M507&amp;"     "</f>
        <v xml:space="preserve">Mercado Envíos a cargo del comprador     </v>
      </c>
      <c r="N510" s="51" t="str">
        <f>N507&amp;"     "</f>
        <v xml:space="preserve">Premium     </v>
      </c>
      <c r="O510" s="51" t="str">
        <f ca="1">O507</f>
        <v>-</v>
      </c>
      <c r="P510" s="51" t="str">
        <f ca="1">P507</f>
        <v>13.9%</v>
      </c>
      <c r="Q510" s="51" t="str">
        <f>Q507&amp;"     "</f>
        <v xml:space="preserve">Inactiva     </v>
      </c>
      <c r="R510" s="51" t="s">
        <v>1274</v>
      </c>
    </row>
    <row r="511" spans="1:18" ht="50.1" customHeight="1" x14ac:dyDescent="0.2">
      <c r="A511" s="47" t="s">
        <v>1281</v>
      </c>
      <c r="B511" s="47"/>
      <c r="C511" s="47" t="s">
        <v>143</v>
      </c>
      <c r="D511" s="47" t="s">
        <v>1282</v>
      </c>
      <c r="E511" s="47" t="s">
        <v>61</v>
      </c>
      <c r="F511" s="51" t="s">
        <v>145</v>
      </c>
      <c r="G511" s="50" t="s">
        <v>32</v>
      </c>
      <c r="H511" s="49">
        <v>12620.72</v>
      </c>
      <c r="I511" s="49">
        <v>12620.72</v>
      </c>
      <c r="J511" s="50" t="s">
        <v>63</v>
      </c>
      <c r="K511" s="50" t="s">
        <v>64</v>
      </c>
      <c r="L511" s="50" t="s">
        <v>65</v>
      </c>
      <c r="M511" s="50" t="s">
        <v>115</v>
      </c>
      <c r="N511" s="50" t="s">
        <v>66</v>
      </c>
      <c r="O511" s="51" t="str">
        <f ca="1">IF(INDIRECT("G511")="Mercado Shops","-",IF(INDIRECT("N511")="Clásica","15%",IF(INDIRECT("N511")="Premium","19.5%","-")))</f>
        <v>19.5%</v>
      </c>
      <c r="P511" s="51" t="str">
        <f ca="1">IF(INDIRECT("G511")="Mercado Libre","-",IF(INDIRECT("N511")="Clásica","4.63%",IF(INDIRECT("N511")="Premium","13.9%","-")))</f>
        <v>-</v>
      </c>
      <c r="Q511" s="50" t="s">
        <v>78</v>
      </c>
      <c r="R511" s="51" t="s">
        <v>1283</v>
      </c>
    </row>
    <row r="512" spans="1:18" ht="50.1" customHeight="1" x14ac:dyDescent="0.2">
      <c r="A512" s="47" t="s">
        <v>1281</v>
      </c>
      <c r="B512" s="47" t="s">
        <v>1284</v>
      </c>
      <c r="C512" s="48" t="s">
        <v>1285</v>
      </c>
      <c r="D512" s="52" t="str">
        <f>"     "&amp;D511</f>
        <v xml:space="preserve">     Vibrador Estimulador Tipo Pinza Para Pezones Clitoris</v>
      </c>
      <c r="E512" s="47" t="s">
        <v>707</v>
      </c>
      <c r="F512" s="49">
        <v>0</v>
      </c>
      <c r="G512" s="51" t="str">
        <f>G511&amp;"     "</f>
        <v xml:space="preserve">Mercado Libre     </v>
      </c>
      <c r="H512" s="51">
        <f>H511</f>
        <v>12620.72</v>
      </c>
      <c r="I512" s="51">
        <f>I511</f>
        <v>12620.72</v>
      </c>
      <c r="J512" s="51" t="str">
        <f>J511</f>
        <v>Vincular</v>
      </c>
      <c r="K512" s="51" t="str">
        <f>K511&amp;"     "</f>
        <v xml:space="preserve">$     </v>
      </c>
      <c r="L512" s="51" t="str">
        <f>L511&amp;"     "</f>
        <v xml:space="preserve">Mercado Envíos gratis     </v>
      </c>
      <c r="M512" s="51" t="str">
        <f>M511&amp;"     "</f>
        <v xml:space="preserve">Mercado Envíos a cargo del comprador     </v>
      </c>
      <c r="N512" s="51" t="str">
        <f>N511&amp;"     "</f>
        <v xml:space="preserve">Premium     </v>
      </c>
      <c r="O512" s="51" t="str">
        <f ca="1">O511</f>
        <v>19.5%</v>
      </c>
      <c r="P512" s="51" t="str">
        <f ca="1">P511</f>
        <v>-</v>
      </c>
      <c r="Q512" s="51" t="str">
        <f>Q511&amp;"     "</f>
        <v xml:space="preserve">Inactiva     </v>
      </c>
      <c r="R512" s="51" t="s">
        <v>1283</v>
      </c>
    </row>
    <row r="513" spans="1:18" ht="50.1" customHeight="1" x14ac:dyDescent="0.2">
      <c r="A513" s="47" t="s">
        <v>1286</v>
      </c>
      <c r="B513" s="47"/>
      <c r="C513" s="47" t="s">
        <v>143</v>
      </c>
      <c r="D513" s="48" t="s">
        <v>1287</v>
      </c>
      <c r="E513" s="47" t="s">
        <v>61</v>
      </c>
      <c r="F513" s="51" t="s">
        <v>254</v>
      </c>
      <c r="G513" s="50" t="s">
        <v>62</v>
      </c>
      <c r="H513" s="49">
        <v>12213.6</v>
      </c>
      <c r="I513" s="49">
        <v>12213.6</v>
      </c>
      <c r="J513" s="50" t="s">
        <v>63</v>
      </c>
      <c r="K513" s="50" t="s">
        <v>64</v>
      </c>
      <c r="L513" s="50" t="s">
        <v>65</v>
      </c>
      <c r="M513" s="50" t="s">
        <v>115</v>
      </c>
      <c r="N513" s="50" t="s">
        <v>66</v>
      </c>
      <c r="O513" s="51" t="str">
        <f ca="1">IF(INDIRECT("G513")="Mercado Shops","-",IF(INDIRECT("N513")="Clásica","14%",IF(INDIRECT("N513")="Premium","18.5%","-")))</f>
        <v>18.5%</v>
      </c>
      <c r="P513" s="51" t="str">
        <f ca="1">IF(INDIRECT("G513")="Mercado Libre","-",IF(INDIRECT("N513")="Clásica","4.63%",IF(INDIRECT("N513")="Premium","13.9%","-")))</f>
        <v>13.9%</v>
      </c>
      <c r="Q513" s="50" t="s">
        <v>67</v>
      </c>
      <c r="R513" s="51" t="s">
        <v>1288</v>
      </c>
    </row>
    <row r="514" spans="1:18" ht="50.1" customHeight="1" x14ac:dyDescent="0.2">
      <c r="A514" s="47" t="s">
        <v>1286</v>
      </c>
      <c r="B514" s="47" t="s">
        <v>1289</v>
      </c>
      <c r="C514" s="48" t="s">
        <v>1290</v>
      </c>
      <c r="D514" s="52" t="str">
        <f>"     "&amp;D513</f>
        <v xml:space="preserve">     Limpiador De Brochas  Maquillaje Electronico</v>
      </c>
      <c r="E514" s="47" t="s">
        <v>290</v>
      </c>
      <c r="F514" s="49">
        <v>2</v>
      </c>
      <c r="G514" s="51" t="str">
        <f>G513&amp;"     "</f>
        <v xml:space="preserve">Mercado Libre y Mercado Shops     </v>
      </c>
      <c r="H514" s="51">
        <f>H513</f>
        <v>12213.6</v>
      </c>
      <c r="I514" s="51">
        <f>I513</f>
        <v>12213.6</v>
      </c>
      <c r="J514" s="51" t="str">
        <f>J513</f>
        <v>Vincular</v>
      </c>
      <c r="K514" s="51" t="str">
        <f>K513&amp;"     "</f>
        <v xml:space="preserve">$     </v>
      </c>
      <c r="L514" s="51" t="str">
        <f>L513&amp;"     "</f>
        <v xml:space="preserve">Mercado Envíos gratis     </v>
      </c>
      <c r="M514" s="51" t="str">
        <f>M513&amp;"     "</f>
        <v xml:space="preserve">Mercado Envíos a cargo del comprador     </v>
      </c>
      <c r="N514" s="51" t="str">
        <f>N513&amp;"     "</f>
        <v xml:space="preserve">Premium     </v>
      </c>
      <c r="O514" s="51" t="str">
        <f ca="1">O513</f>
        <v>18.5%</v>
      </c>
      <c r="P514" s="51" t="str">
        <f ca="1">P513</f>
        <v>13.9%</v>
      </c>
      <c r="Q514" s="51" t="str">
        <f>Q513&amp;"     "</f>
        <v xml:space="preserve">Activa     </v>
      </c>
      <c r="R514" s="51" t="s">
        <v>1288</v>
      </c>
    </row>
    <row r="515" spans="1:18" ht="50.1" customHeight="1" x14ac:dyDescent="0.2">
      <c r="A515" s="47" t="s">
        <v>1291</v>
      </c>
      <c r="B515" s="47"/>
      <c r="C515" s="48" t="s">
        <v>1048</v>
      </c>
      <c r="D515" s="47" t="s">
        <v>1292</v>
      </c>
      <c r="E515" s="47" t="s">
        <v>61</v>
      </c>
      <c r="F515" s="49">
        <v>0</v>
      </c>
      <c r="G515" s="50" t="s">
        <v>62</v>
      </c>
      <c r="H515" s="49">
        <v>15012.55</v>
      </c>
      <c r="I515" s="49">
        <v>15012.55</v>
      </c>
      <c r="J515" s="50" t="s">
        <v>63</v>
      </c>
      <c r="K515" s="50" t="s">
        <v>64</v>
      </c>
      <c r="L515" s="50" t="s">
        <v>65</v>
      </c>
      <c r="M515" s="50" t="s">
        <v>115</v>
      </c>
      <c r="N515" s="50" t="s">
        <v>66</v>
      </c>
      <c r="O515" s="51" t="str">
        <f ca="1">IF(INDIRECT("G515")="Mercado Shops","-",IF(INDIRECT("N515")="Clásica","15%",IF(INDIRECT("N515")="Premium","19.5%","-")))</f>
        <v>19.5%</v>
      </c>
      <c r="P515" s="51" t="str">
        <f ca="1">IF(INDIRECT("G515")="Mercado Libre","-",IF(INDIRECT("N515")="Clásica","4.63%",IF(INDIRECT("N515")="Premium","13.9%","-")))</f>
        <v>13.9%</v>
      </c>
      <c r="Q515" s="50" t="s">
        <v>78</v>
      </c>
      <c r="R515" s="51" t="s">
        <v>1050</v>
      </c>
    </row>
    <row r="516" spans="1:18" ht="50.1" customHeight="1" x14ac:dyDescent="0.2">
      <c r="A516" s="47" t="s">
        <v>1293</v>
      </c>
      <c r="B516" s="47"/>
      <c r="C516" s="47" t="s">
        <v>143</v>
      </c>
      <c r="D516" s="47" t="s">
        <v>1294</v>
      </c>
      <c r="E516" s="47" t="s">
        <v>61</v>
      </c>
      <c r="F516" s="51" t="s">
        <v>442</v>
      </c>
      <c r="G516" s="50" t="s">
        <v>32</v>
      </c>
      <c r="H516" s="49">
        <v>14707.21</v>
      </c>
      <c r="I516" s="49">
        <v>14707.21</v>
      </c>
      <c r="J516" s="50" t="s">
        <v>63</v>
      </c>
      <c r="K516" s="50" t="s">
        <v>64</v>
      </c>
      <c r="L516" s="50" t="s">
        <v>65</v>
      </c>
      <c r="M516" s="51" t="s">
        <v>348</v>
      </c>
      <c r="N516" s="50" t="s">
        <v>66</v>
      </c>
      <c r="O516" s="51" t="str">
        <f ca="1">IF(INDIRECT("G516")="Mercado Shops","-",IF(INDIRECT("N516")="Clásica","15%",IF(INDIRECT("N516")="Premium","19.5%","-")))</f>
        <v>19.5%</v>
      </c>
      <c r="P516" s="51" t="str">
        <f ca="1">IF(INDIRECT("G516")="Mercado Libre","-",IF(INDIRECT("N516")="Clásica","4.63%",IF(INDIRECT("N516")="Premium","13.9%","-")))</f>
        <v>-</v>
      </c>
      <c r="Q516" s="50" t="s">
        <v>67</v>
      </c>
      <c r="R516" s="51" t="s">
        <v>1050</v>
      </c>
    </row>
    <row r="517" spans="1:18" ht="50.1" customHeight="1" x14ac:dyDescent="0.2">
      <c r="A517" s="47" t="s">
        <v>1293</v>
      </c>
      <c r="B517" s="47" t="s">
        <v>1295</v>
      </c>
      <c r="C517" s="48" t="s">
        <v>1296</v>
      </c>
      <c r="D517" s="52" t="str">
        <f>"     "&amp;D516</f>
        <v xml:space="preserve">     Masajeador Estimulador Punto G Silicona Para Vibrador</v>
      </c>
      <c r="E517" s="47" t="s">
        <v>1297</v>
      </c>
      <c r="F517" s="49">
        <v>2</v>
      </c>
      <c r="G517" s="51" t="str">
        <f>G516&amp;"     "</f>
        <v xml:space="preserve">Mercado Libre     </v>
      </c>
      <c r="H517" s="51">
        <f>H516</f>
        <v>14707.21</v>
      </c>
      <c r="I517" s="51">
        <f>I516</f>
        <v>14707.21</v>
      </c>
      <c r="J517" s="51" t="str">
        <f>J516</f>
        <v>Vincular</v>
      </c>
      <c r="K517" s="51" t="str">
        <f>K516&amp;"     "</f>
        <v xml:space="preserve">$     </v>
      </c>
      <c r="L517" s="51" t="str">
        <f>L516&amp;"     "</f>
        <v xml:space="preserve">Mercado Envíos gratis     </v>
      </c>
      <c r="M517" s="51" t="str">
        <f>M516&amp;"     "</f>
        <v xml:space="preserve">No disponible     </v>
      </c>
      <c r="N517" s="51" t="str">
        <f>N516&amp;"     "</f>
        <v xml:space="preserve">Premium     </v>
      </c>
      <c r="O517" s="51" t="str">
        <f ca="1">O516</f>
        <v>19.5%</v>
      </c>
      <c r="P517" s="51" t="str">
        <f ca="1">P516</f>
        <v>-</v>
      </c>
      <c r="Q517" s="51" t="str">
        <f>Q516&amp;"     "</f>
        <v xml:space="preserve">Activa     </v>
      </c>
      <c r="R517" s="51" t="s">
        <v>1050</v>
      </c>
    </row>
    <row r="518" spans="1:18" ht="50.1" customHeight="1" x14ac:dyDescent="0.2">
      <c r="A518" s="47" t="s">
        <v>1293</v>
      </c>
      <c r="B518" s="47" t="s">
        <v>1298</v>
      </c>
      <c r="C518" s="48" t="s">
        <v>1296</v>
      </c>
      <c r="D518" s="52" t="str">
        <f>"     "&amp;D516</f>
        <v xml:space="preserve">     Masajeador Estimulador Punto G Silicona Para Vibrador</v>
      </c>
      <c r="E518" s="47" t="s">
        <v>1299</v>
      </c>
      <c r="F518" s="49">
        <v>2</v>
      </c>
      <c r="G518" s="51" t="str">
        <f>G516&amp;"     "</f>
        <v xml:space="preserve">Mercado Libre     </v>
      </c>
      <c r="H518" s="51">
        <f>H516</f>
        <v>14707.21</v>
      </c>
      <c r="I518" s="51">
        <f>I516</f>
        <v>14707.21</v>
      </c>
      <c r="J518" s="51" t="str">
        <f>J516</f>
        <v>Vincular</v>
      </c>
      <c r="K518" s="51" t="str">
        <f>K516&amp;"     "</f>
        <v xml:space="preserve">$     </v>
      </c>
      <c r="L518" s="51" t="str">
        <f>L516&amp;"     "</f>
        <v xml:space="preserve">Mercado Envíos gratis     </v>
      </c>
      <c r="M518" s="51" t="str">
        <f>M516&amp;"     "</f>
        <v xml:space="preserve">No disponible     </v>
      </c>
      <c r="N518" s="51" t="str">
        <f>N516&amp;"     "</f>
        <v xml:space="preserve">Premium     </v>
      </c>
      <c r="O518" s="51" t="str">
        <f ca="1">O516</f>
        <v>19.5%</v>
      </c>
      <c r="P518" s="51" t="str">
        <f ca="1">P516</f>
        <v>-</v>
      </c>
      <c r="Q518" s="51" t="str">
        <f>Q516&amp;"     "</f>
        <v xml:space="preserve">Activa     </v>
      </c>
      <c r="R518" s="51" t="s">
        <v>1050</v>
      </c>
    </row>
    <row r="519" spans="1:18" ht="50.1" customHeight="1" x14ac:dyDescent="0.2">
      <c r="A519" s="47" t="s">
        <v>1293</v>
      </c>
      <c r="B519" s="47" t="s">
        <v>1300</v>
      </c>
      <c r="C519" s="48" t="s">
        <v>1296</v>
      </c>
      <c r="D519" s="52" t="str">
        <f>"     "&amp;D516</f>
        <v xml:space="preserve">     Masajeador Estimulador Punto G Silicona Para Vibrador</v>
      </c>
      <c r="E519" s="47" t="s">
        <v>1301</v>
      </c>
      <c r="F519" s="49">
        <v>2</v>
      </c>
      <c r="G519" s="51" t="str">
        <f>G516&amp;"     "</f>
        <v xml:space="preserve">Mercado Libre     </v>
      </c>
      <c r="H519" s="51">
        <f>H516</f>
        <v>14707.21</v>
      </c>
      <c r="I519" s="51">
        <f>I516</f>
        <v>14707.21</v>
      </c>
      <c r="J519" s="51" t="str">
        <f>J516</f>
        <v>Vincular</v>
      </c>
      <c r="K519" s="51" t="str">
        <f>K516&amp;"     "</f>
        <v xml:space="preserve">$     </v>
      </c>
      <c r="L519" s="51" t="str">
        <f>L516&amp;"     "</f>
        <v xml:space="preserve">Mercado Envíos gratis     </v>
      </c>
      <c r="M519" s="51" t="str">
        <f>M516&amp;"     "</f>
        <v xml:space="preserve">No disponible     </v>
      </c>
      <c r="N519" s="51" t="str">
        <f>N516&amp;"     "</f>
        <v xml:space="preserve">Premium     </v>
      </c>
      <c r="O519" s="51" t="str">
        <f ca="1">O516</f>
        <v>19.5%</v>
      </c>
      <c r="P519" s="51" t="str">
        <f ca="1">P516</f>
        <v>-</v>
      </c>
      <c r="Q519" s="51" t="str">
        <f>Q516&amp;"     "</f>
        <v xml:space="preserve">Activa     </v>
      </c>
      <c r="R519" s="51" t="s">
        <v>1050</v>
      </c>
    </row>
    <row r="520" spans="1:18" ht="50.1" customHeight="1" x14ac:dyDescent="0.2">
      <c r="A520" s="47" t="s">
        <v>1293</v>
      </c>
      <c r="B520" s="47" t="s">
        <v>1302</v>
      </c>
      <c r="C520" s="48" t="s">
        <v>1296</v>
      </c>
      <c r="D520" s="52" t="str">
        <f>"     "&amp;D516</f>
        <v xml:space="preserve">     Masajeador Estimulador Punto G Silicona Para Vibrador</v>
      </c>
      <c r="E520" s="47" t="s">
        <v>1303</v>
      </c>
      <c r="F520" s="49">
        <v>1</v>
      </c>
      <c r="G520" s="51" t="str">
        <f>G516&amp;"     "</f>
        <v xml:space="preserve">Mercado Libre     </v>
      </c>
      <c r="H520" s="51">
        <f>H516</f>
        <v>14707.21</v>
      </c>
      <c r="I520" s="51">
        <f>I516</f>
        <v>14707.21</v>
      </c>
      <c r="J520" s="51" t="str">
        <f>J516</f>
        <v>Vincular</v>
      </c>
      <c r="K520" s="51" t="str">
        <f>K516&amp;"     "</f>
        <v xml:space="preserve">$     </v>
      </c>
      <c r="L520" s="51" t="str">
        <f>L516&amp;"     "</f>
        <v xml:space="preserve">Mercado Envíos gratis     </v>
      </c>
      <c r="M520" s="51" t="str">
        <f>M516&amp;"     "</f>
        <v xml:space="preserve">No disponible     </v>
      </c>
      <c r="N520" s="51" t="str">
        <f>N516&amp;"     "</f>
        <v xml:space="preserve">Premium     </v>
      </c>
      <c r="O520" s="51" t="str">
        <f ca="1">O516</f>
        <v>19.5%</v>
      </c>
      <c r="P520" s="51" t="str">
        <f ca="1">P516</f>
        <v>-</v>
      </c>
      <c r="Q520" s="51" t="str">
        <f>Q516&amp;"     "</f>
        <v xml:space="preserve">Activa     </v>
      </c>
      <c r="R520" s="51" t="s">
        <v>1050</v>
      </c>
    </row>
    <row r="521" spans="1:18" ht="50.1" customHeight="1" x14ac:dyDescent="0.2">
      <c r="A521" s="47" t="s">
        <v>1293</v>
      </c>
      <c r="B521" s="47" t="s">
        <v>1304</v>
      </c>
      <c r="C521" s="48" t="s">
        <v>1296</v>
      </c>
      <c r="D521" s="52" t="str">
        <f>"     "&amp;D516</f>
        <v xml:space="preserve">     Masajeador Estimulador Punto G Silicona Para Vibrador</v>
      </c>
      <c r="E521" s="47" t="s">
        <v>1305</v>
      </c>
      <c r="F521" s="49">
        <v>1</v>
      </c>
      <c r="G521" s="51" t="str">
        <f>G516&amp;"     "</f>
        <v xml:space="preserve">Mercado Libre     </v>
      </c>
      <c r="H521" s="51">
        <f>H516</f>
        <v>14707.21</v>
      </c>
      <c r="I521" s="51">
        <f>I516</f>
        <v>14707.21</v>
      </c>
      <c r="J521" s="51" t="str">
        <f>J516</f>
        <v>Vincular</v>
      </c>
      <c r="K521" s="51" t="str">
        <f>K516&amp;"     "</f>
        <v xml:space="preserve">$     </v>
      </c>
      <c r="L521" s="51" t="str">
        <f>L516&amp;"     "</f>
        <v xml:space="preserve">Mercado Envíos gratis     </v>
      </c>
      <c r="M521" s="51" t="str">
        <f>M516&amp;"     "</f>
        <v xml:space="preserve">No disponible     </v>
      </c>
      <c r="N521" s="51" t="str">
        <f>N516&amp;"     "</f>
        <v xml:space="preserve">Premium     </v>
      </c>
      <c r="O521" s="51" t="str">
        <f ca="1">O516</f>
        <v>19.5%</v>
      </c>
      <c r="P521" s="51" t="str">
        <f ca="1">P516</f>
        <v>-</v>
      </c>
      <c r="Q521" s="51" t="str">
        <f>Q516&amp;"     "</f>
        <v xml:space="preserve">Activa     </v>
      </c>
      <c r="R521" s="51" t="s">
        <v>1050</v>
      </c>
    </row>
    <row r="522" spans="1:18" ht="50.1" customHeight="1" x14ac:dyDescent="0.2">
      <c r="A522" s="47" t="s">
        <v>1306</v>
      </c>
      <c r="B522" s="47"/>
      <c r="C522" s="48" t="s">
        <v>1307</v>
      </c>
      <c r="D522" s="47" t="s">
        <v>1308</v>
      </c>
      <c r="E522" s="47" t="s">
        <v>61</v>
      </c>
      <c r="F522" s="49">
        <v>1</v>
      </c>
      <c r="G522" s="50" t="s">
        <v>32</v>
      </c>
      <c r="H522" s="49">
        <v>86411.22</v>
      </c>
      <c r="I522" s="49">
        <v>86411.22</v>
      </c>
      <c r="J522" s="50" t="s">
        <v>63</v>
      </c>
      <c r="K522" s="50" t="s">
        <v>64</v>
      </c>
      <c r="L522" s="50" t="s">
        <v>65</v>
      </c>
      <c r="M522" s="51" t="s">
        <v>348</v>
      </c>
      <c r="N522" s="50" t="s">
        <v>66</v>
      </c>
      <c r="O522" s="51" t="str">
        <f ca="1">IF(INDIRECT("G522")="Mercado Shops","-",IF(INDIRECT("N522")="Clásica","15%",IF(INDIRECT("N522")="Premium","19.5%","-")))</f>
        <v>19.5%</v>
      </c>
      <c r="P522" s="51" t="str">
        <f ca="1">IF(INDIRECT("G522")="Mercado Libre","-",IF(INDIRECT("N522")="Clásica","4.63%",IF(INDIRECT("N522")="Premium","13.9%","-")))</f>
        <v>-</v>
      </c>
      <c r="Q522" s="50" t="s">
        <v>67</v>
      </c>
      <c r="R522" s="51" t="s">
        <v>1050</v>
      </c>
    </row>
    <row r="523" spans="1:18" ht="50.1" customHeight="1" x14ac:dyDescent="0.2">
      <c r="A523" s="47" t="s">
        <v>1309</v>
      </c>
      <c r="B523" s="47"/>
      <c r="C523" s="48" t="s">
        <v>567</v>
      </c>
      <c r="D523" s="47" t="s">
        <v>1310</v>
      </c>
      <c r="E523" s="47" t="s">
        <v>61</v>
      </c>
      <c r="F523" s="49">
        <v>7</v>
      </c>
      <c r="G523" s="50" t="s">
        <v>62</v>
      </c>
      <c r="H523" s="49">
        <v>116945.22</v>
      </c>
      <c r="I523" s="49">
        <v>116945.22</v>
      </c>
      <c r="J523" s="50" t="s">
        <v>63</v>
      </c>
      <c r="K523" s="50" t="s">
        <v>64</v>
      </c>
      <c r="L523" s="50" t="s">
        <v>65</v>
      </c>
      <c r="M523" s="50" t="s">
        <v>115</v>
      </c>
      <c r="N523" s="50" t="s">
        <v>66</v>
      </c>
      <c r="O523" s="51" t="str">
        <f ca="1">IF(INDIRECT("G523")="Mercado Shops","-",IF(INDIRECT("N523")="Clásica","10%",IF(INDIRECT("N523")="Premium","14.5%","-")))</f>
        <v>14.5%</v>
      </c>
      <c r="P523" s="51" t="str">
        <f ca="1">IF(INDIRECT("G523")="Mercado Libre","-",IF(INDIRECT("N523")="Clásica","4.63%",IF(INDIRECT("N523")="Premium","13.9%","-")))</f>
        <v>13.9%</v>
      </c>
      <c r="Q523" s="50" t="s">
        <v>67</v>
      </c>
      <c r="R523" s="51" t="s">
        <v>74</v>
      </c>
    </row>
    <row r="524" spans="1:18" ht="50.1" customHeight="1" x14ac:dyDescent="0.2">
      <c r="A524" s="47" t="s">
        <v>1311</v>
      </c>
      <c r="B524" s="47"/>
      <c r="C524" s="48" t="s">
        <v>1312</v>
      </c>
      <c r="D524" s="47" t="s">
        <v>1313</v>
      </c>
      <c r="E524" s="47" t="s">
        <v>61</v>
      </c>
      <c r="F524" s="49">
        <v>0</v>
      </c>
      <c r="G524" s="50" t="s">
        <v>62</v>
      </c>
      <c r="H524" s="49">
        <v>66106.11</v>
      </c>
      <c r="I524" s="49">
        <v>66106.11</v>
      </c>
      <c r="J524" s="50" t="s">
        <v>63</v>
      </c>
      <c r="K524" s="50" t="s">
        <v>64</v>
      </c>
      <c r="L524" s="50" t="s">
        <v>65</v>
      </c>
      <c r="M524" s="50" t="s">
        <v>65</v>
      </c>
      <c r="N524" s="50" t="s">
        <v>66</v>
      </c>
      <c r="O524" s="51" t="str">
        <f ca="1">IF(INDIRECT("G524")="Mercado Shops","-",IF(INDIRECT("N524")="Clásica","12%",IF(INDIRECT("N524")="Premium","16.5%","-")))</f>
        <v>16.5%</v>
      </c>
      <c r="P524" s="51" t="str">
        <f ca="1">IF(INDIRECT("G524")="Mercado Libre","-",IF(INDIRECT("N524")="Clásica","4.63%",IF(INDIRECT("N524")="Premium","13.9%","-")))</f>
        <v>13.9%</v>
      </c>
      <c r="Q524" s="50" t="s">
        <v>78</v>
      </c>
      <c r="R524" s="51" t="s">
        <v>1314</v>
      </c>
    </row>
    <row r="525" spans="1:18" ht="50.1" customHeight="1" x14ac:dyDescent="0.2">
      <c r="A525" s="47" t="s">
        <v>1315</v>
      </c>
      <c r="B525" s="47"/>
      <c r="C525" s="48"/>
      <c r="D525" s="47" t="s">
        <v>1316</v>
      </c>
      <c r="E525" s="47" t="s">
        <v>61</v>
      </c>
      <c r="F525" s="49">
        <v>8</v>
      </c>
      <c r="G525" s="50" t="s">
        <v>62</v>
      </c>
      <c r="H525" s="49">
        <v>41220.9</v>
      </c>
      <c r="I525" s="49">
        <v>41220.9</v>
      </c>
      <c r="J525" s="50" t="s">
        <v>63</v>
      </c>
      <c r="K525" s="50" t="s">
        <v>64</v>
      </c>
      <c r="L525" s="50" t="s">
        <v>65</v>
      </c>
      <c r="M525" s="50" t="s">
        <v>65</v>
      </c>
      <c r="N525" s="50" t="s">
        <v>66</v>
      </c>
      <c r="O525" s="51" t="str">
        <f ca="1">IF(INDIRECT("G525")="Mercado Shops","-",IF(INDIRECT("N525")="Clásica","10%",IF(INDIRECT("N525")="Premium","14.5%","-")))</f>
        <v>14.5%</v>
      </c>
      <c r="P525" s="51" t="str">
        <f ca="1">IF(INDIRECT("G525")="Mercado Libre","-",IF(INDIRECT("N525")="Clásica","4.63%",IF(INDIRECT("N525")="Premium","13.9%","-")))</f>
        <v>13.9%</v>
      </c>
      <c r="Q525" s="50" t="s">
        <v>78</v>
      </c>
      <c r="R525" s="51" t="s">
        <v>125</v>
      </c>
    </row>
    <row r="526" spans="1:18" ht="50.1" customHeight="1" x14ac:dyDescent="0.2">
      <c r="A526" s="47" t="s">
        <v>1317</v>
      </c>
      <c r="B526" s="47"/>
      <c r="C526" s="48" t="s">
        <v>196</v>
      </c>
      <c r="D526" s="47" t="s">
        <v>1318</v>
      </c>
      <c r="E526" s="47" t="s">
        <v>61</v>
      </c>
      <c r="F526" s="49">
        <v>0</v>
      </c>
      <c r="G526" s="50" t="s">
        <v>62</v>
      </c>
      <c r="H526" s="49">
        <v>39185.300000000003</v>
      </c>
      <c r="I526" s="49">
        <v>39185.300000000003</v>
      </c>
      <c r="J526" s="50" t="s">
        <v>63</v>
      </c>
      <c r="K526" s="50" t="s">
        <v>64</v>
      </c>
      <c r="L526" s="50" t="s">
        <v>65</v>
      </c>
      <c r="M526" s="50" t="s">
        <v>65</v>
      </c>
      <c r="N526" s="50" t="s">
        <v>66</v>
      </c>
      <c r="O526" s="51" t="str">
        <f ca="1">IF(INDIRECT("G526")="Mercado Shops","-",IF(INDIRECT("N526")="Clásica","10%",IF(INDIRECT("N526")="Premium","14.5%","-")))</f>
        <v>14.5%</v>
      </c>
      <c r="P526" s="51" t="str">
        <f ca="1">IF(INDIRECT("G526")="Mercado Libre","-",IF(INDIRECT("N526")="Clásica","4.63%",IF(INDIRECT("N526")="Premium","13.9%","-")))</f>
        <v>13.9%</v>
      </c>
      <c r="Q526" s="50" t="s">
        <v>78</v>
      </c>
      <c r="R526" s="51" t="s">
        <v>198</v>
      </c>
    </row>
    <row r="527" spans="1:18" ht="50.1" customHeight="1" x14ac:dyDescent="0.2">
      <c r="A527" s="47" t="s">
        <v>1319</v>
      </c>
      <c r="B527" s="47"/>
      <c r="C527" s="48" t="s">
        <v>748</v>
      </c>
      <c r="D527" s="47" t="s">
        <v>1320</v>
      </c>
      <c r="E527" s="47" t="s">
        <v>61</v>
      </c>
      <c r="F527" s="49">
        <v>4</v>
      </c>
      <c r="G527" s="50" t="s">
        <v>62</v>
      </c>
      <c r="H527" s="49">
        <v>71754.899999999994</v>
      </c>
      <c r="I527" s="49">
        <v>71754.899999999994</v>
      </c>
      <c r="J527" s="50" t="s">
        <v>63</v>
      </c>
      <c r="K527" s="50" t="s">
        <v>64</v>
      </c>
      <c r="L527" s="50" t="s">
        <v>65</v>
      </c>
      <c r="M527" s="50" t="s">
        <v>65</v>
      </c>
      <c r="N527" s="50" t="s">
        <v>66</v>
      </c>
      <c r="O527" s="51" t="str">
        <f ca="1">IF(INDIRECT("G527")="Mercado Shops","-",IF(INDIRECT("N527")="Clásica","10%",IF(INDIRECT("N527")="Premium","14.5%","-")))</f>
        <v>14.5%</v>
      </c>
      <c r="P527" s="51" t="str">
        <f ca="1">IF(INDIRECT("G527")="Mercado Libre","-",IF(INDIRECT("N527")="Clásica","4.63%",IF(INDIRECT("N527")="Premium","13.9%","-")))</f>
        <v>13.9%</v>
      </c>
      <c r="Q527" s="50" t="s">
        <v>78</v>
      </c>
      <c r="R527" s="51" t="s">
        <v>125</v>
      </c>
    </row>
    <row r="528" spans="1:18" ht="50.1" customHeight="1" x14ac:dyDescent="0.2">
      <c r="A528" s="47" t="s">
        <v>1321</v>
      </c>
      <c r="B528" s="47"/>
      <c r="C528" s="48" t="s">
        <v>1322</v>
      </c>
      <c r="D528" s="47" t="s">
        <v>1323</v>
      </c>
      <c r="E528" s="47" t="s">
        <v>61</v>
      </c>
      <c r="F528" s="49">
        <v>2</v>
      </c>
      <c r="G528" s="50" t="s">
        <v>62</v>
      </c>
      <c r="H528" s="49">
        <v>32976.720000000001</v>
      </c>
      <c r="I528" s="49">
        <v>32976.720000000001</v>
      </c>
      <c r="J528" s="50" t="s">
        <v>63</v>
      </c>
      <c r="K528" s="50" t="s">
        <v>64</v>
      </c>
      <c r="L528" s="50" t="s">
        <v>65</v>
      </c>
      <c r="M528" s="50" t="s">
        <v>115</v>
      </c>
      <c r="N528" s="50" t="s">
        <v>66</v>
      </c>
      <c r="O528" s="51" t="str">
        <f ca="1">IF(INDIRECT("G528")="Mercado Shops","-",IF(INDIRECT("N528")="Clásica","10%",IF(INDIRECT("N528")="Premium","14.5%","-")))</f>
        <v>14.5%</v>
      </c>
      <c r="P528" s="51" t="str">
        <f ca="1">IF(INDIRECT("G528")="Mercado Libre","-",IF(INDIRECT("N528")="Clásica","4.63%",IF(INDIRECT("N528")="Premium","13.9%","-")))</f>
        <v>13.9%</v>
      </c>
      <c r="Q528" s="50" t="s">
        <v>67</v>
      </c>
      <c r="R528" s="51" t="s">
        <v>1324</v>
      </c>
    </row>
    <row r="529" spans="1:18" ht="50.1" customHeight="1" x14ac:dyDescent="0.2">
      <c r="A529" s="47" t="s">
        <v>1325</v>
      </c>
      <c r="B529" s="47"/>
      <c r="C529" s="47" t="s">
        <v>1326</v>
      </c>
      <c r="D529" s="47" t="s">
        <v>1327</v>
      </c>
      <c r="E529" s="47" t="s">
        <v>61</v>
      </c>
      <c r="F529" s="49">
        <v>1</v>
      </c>
      <c r="G529" s="51" t="s">
        <v>32</v>
      </c>
      <c r="H529" s="51" t="s">
        <v>1328</v>
      </c>
      <c r="I529" s="51" t="s">
        <v>1328</v>
      </c>
      <c r="J529" s="51" t="s">
        <v>63</v>
      </c>
      <c r="K529" s="51" t="s">
        <v>64</v>
      </c>
      <c r="L529" s="51" t="s">
        <v>65</v>
      </c>
      <c r="M529" s="51" t="s">
        <v>348</v>
      </c>
      <c r="N529" s="51" t="s">
        <v>66</v>
      </c>
      <c r="O529" s="51" t="str">
        <f ca="1">IF(INDIRECT("G529")="Mercado Shops","-",IF(INDIRECT("N529")="Clásica","15%",IF(INDIRECT("N529")="Premium","19.5%","-")))</f>
        <v>19.5%</v>
      </c>
      <c r="P529" s="51" t="str">
        <f ca="1">IF(INDIRECT("G529")="Mercado Libre","-",IF(INDIRECT("N529")="Clásica","4.63%",IF(INDIRECT("N529")="Premium","13.9%","-")))</f>
        <v>-</v>
      </c>
      <c r="Q529" s="51" t="s">
        <v>78</v>
      </c>
      <c r="R529" s="51" t="s">
        <v>1329</v>
      </c>
    </row>
    <row r="530" spans="1:18" ht="50.1" customHeight="1" x14ac:dyDescent="0.2">
      <c r="A530" s="47" t="s">
        <v>1330</v>
      </c>
      <c r="B530" s="47"/>
      <c r="C530" s="48" t="s">
        <v>1331</v>
      </c>
      <c r="D530" s="47" t="s">
        <v>1332</v>
      </c>
      <c r="E530" s="47" t="s">
        <v>61</v>
      </c>
      <c r="F530" s="49">
        <v>2</v>
      </c>
      <c r="G530" s="50" t="s">
        <v>62</v>
      </c>
      <c r="H530" s="49">
        <v>50788.22</v>
      </c>
      <c r="I530" s="49">
        <v>50788.22</v>
      </c>
      <c r="J530" s="50" t="s">
        <v>63</v>
      </c>
      <c r="K530" s="50" t="s">
        <v>64</v>
      </c>
      <c r="L530" s="50" t="s">
        <v>65</v>
      </c>
      <c r="M530" s="50" t="s">
        <v>115</v>
      </c>
      <c r="N530" s="50" t="s">
        <v>66</v>
      </c>
      <c r="O530" s="51" t="str">
        <f ca="1">IF(INDIRECT("G530")="Mercado Shops","-",IF(INDIRECT("N530")="Clásica","12%",IF(INDIRECT("N530")="Premium","16.5%","-")))</f>
        <v>16.5%</v>
      </c>
      <c r="P530" s="51" t="str">
        <f ca="1">IF(INDIRECT("G530")="Mercado Libre","-",IF(INDIRECT("N530")="Clásica","4.63%",IF(INDIRECT("N530")="Premium","13.9%","-")))</f>
        <v>13.9%</v>
      </c>
      <c r="Q530" s="50" t="s">
        <v>67</v>
      </c>
      <c r="R530" s="51" t="s">
        <v>1333</v>
      </c>
    </row>
    <row r="531" spans="1:18" ht="50.1" customHeight="1" x14ac:dyDescent="0.2">
      <c r="A531" s="47" t="s">
        <v>1334</v>
      </c>
      <c r="B531" s="47"/>
      <c r="C531" s="47" t="s">
        <v>143</v>
      </c>
      <c r="D531" s="47" t="s">
        <v>1335</v>
      </c>
      <c r="E531" s="47" t="s">
        <v>61</v>
      </c>
      <c r="F531" s="51" t="s">
        <v>939</v>
      </c>
      <c r="G531" s="50" t="s">
        <v>62</v>
      </c>
      <c r="H531" s="49">
        <v>47073.25</v>
      </c>
      <c r="I531" s="49">
        <v>47073.25</v>
      </c>
      <c r="J531" s="50" t="s">
        <v>63</v>
      </c>
      <c r="K531" s="50" t="s">
        <v>64</v>
      </c>
      <c r="L531" s="50" t="s">
        <v>65</v>
      </c>
      <c r="M531" s="50" t="s">
        <v>115</v>
      </c>
      <c r="N531" s="50" t="s">
        <v>66</v>
      </c>
      <c r="O531" s="51" t="str">
        <f ca="1">IF(INDIRECT("G531")="Mercado Shops","-",IF(INDIRECT("N531")="Clásica","15%",IF(INDIRECT("N531")="Premium","19.5%","-")))</f>
        <v>19.5%</v>
      </c>
      <c r="P531" s="51" t="str">
        <f ca="1">IF(INDIRECT("G531")="Mercado Libre","-",IF(INDIRECT("N531")="Clásica","4.63%",IF(INDIRECT("N531")="Premium","13.9%","-")))</f>
        <v>13.9%</v>
      </c>
      <c r="Q531" s="50" t="s">
        <v>67</v>
      </c>
      <c r="R531" s="51" t="s">
        <v>435</v>
      </c>
    </row>
    <row r="532" spans="1:18" ht="50.1" customHeight="1" x14ac:dyDescent="0.2">
      <c r="A532" s="47" t="s">
        <v>1334</v>
      </c>
      <c r="B532" s="47" t="s">
        <v>1336</v>
      </c>
      <c r="C532" s="48" t="s">
        <v>437</v>
      </c>
      <c r="D532" s="52" t="str">
        <f>"     "&amp;D531</f>
        <v xml:space="preserve">     Enchufe Apagador Wifi Domotica Smartlife Touch 3 Botones </v>
      </c>
      <c r="E532" s="47" t="s">
        <v>149</v>
      </c>
      <c r="F532" s="49">
        <v>6</v>
      </c>
      <c r="G532" s="51" t="str">
        <f>G531&amp;"     "</f>
        <v xml:space="preserve">Mercado Libre y Mercado Shops     </v>
      </c>
      <c r="H532" s="51">
        <f>H531</f>
        <v>47073.25</v>
      </c>
      <c r="I532" s="51">
        <f>I531</f>
        <v>47073.25</v>
      </c>
      <c r="J532" s="51" t="str">
        <f>J531</f>
        <v>Vincular</v>
      </c>
      <c r="K532" s="51" t="str">
        <f>K531&amp;"     "</f>
        <v xml:space="preserve">$     </v>
      </c>
      <c r="L532" s="51" t="str">
        <f>L531&amp;"     "</f>
        <v xml:space="preserve">Mercado Envíos gratis     </v>
      </c>
      <c r="M532" s="51" t="str">
        <f>M531&amp;"     "</f>
        <v xml:space="preserve">Mercado Envíos a cargo del comprador     </v>
      </c>
      <c r="N532" s="51" t="str">
        <f>N531&amp;"     "</f>
        <v xml:space="preserve">Premium     </v>
      </c>
      <c r="O532" s="51" t="str">
        <f ca="1">O531</f>
        <v>19.5%</v>
      </c>
      <c r="P532" s="51" t="str">
        <f ca="1">P531</f>
        <v>13.9%</v>
      </c>
      <c r="Q532" s="51" t="str">
        <f>Q531&amp;"     "</f>
        <v xml:space="preserve">Activa     </v>
      </c>
      <c r="R532" s="51" t="s">
        <v>435</v>
      </c>
    </row>
    <row r="533" spans="1:18" ht="50.1" customHeight="1" x14ac:dyDescent="0.2">
      <c r="A533" s="47" t="s">
        <v>1334</v>
      </c>
      <c r="B533" s="47" t="s">
        <v>1337</v>
      </c>
      <c r="C533" s="48" t="s">
        <v>439</v>
      </c>
      <c r="D533" s="52" t="str">
        <f>"     "&amp;D531</f>
        <v xml:space="preserve">     Enchufe Apagador Wifi Domotica Smartlife Touch 3 Botones </v>
      </c>
      <c r="E533" s="47" t="s">
        <v>260</v>
      </c>
      <c r="F533" s="49">
        <v>0</v>
      </c>
      <c r="G533" s="51" t="str">
        <f>G531&amp;"     "</f>
        <v xml:space="preserve">Mercado Libre y Mercado Shops     </v>
      </c>
      <c r="H533" s="51">
        <f>H531</f>
        <v>47073.25</v>
      </c>
      <c r="I533" s="51">
        <f>I531</f>
        <v>47073.25</v>
      </c>
      <c r="J533" s="51" t="str">
        <f>J531</f>
        <v>Vincular</v>
      </c>
      <c r="K533" s="51" t="str">
        <f>K531&amp;"     "</f>
        <v xml:space="preserve">$     </v>
      </c>
      <c r="L533" s="51" t="str">
        <f>L531&amp;"     "</f>
        <v xml:space="preserve">Mercado Envíos gratis     </v>
      </c>
      <c r="M533" s="51" t="str">
        <f>M531&amp;"     "</f>
        <v xml:space="preserve">Mercado Envíos a cargo del comprador     </v>
      </c>
      <c r="N533" s="51" t="str">
        <f>N531&amp;"     "</f>
        <v xml:space="preserve">Premium     </v>
      </c>
      <c r="O533" s="51" t="str">
        <f ca="1">O531</f>
        <v>19.5%</v>
      </c>
      <c r="P533" s="51" t="str">
        <f ca="1">P531</f>
        <v>13.9%</v>
      </c>
      <c r="Q533" s="51" t="str">
        <f>Q531&amp;"     "</f>
        <v xml:space="preserve">Activa     </v>
      </c>
      <c r="R533" s="51" t="s">
        <v>435</v>
      </c>
    </row>
    <row r="534" spans="1:18" ht="50.1" customHeight="1" x14ac:dyDescent="0.2">
      <c r="A534" s="47" t="s">
        <v>1338</v>
      </c>
      <c r="B534" s="47"/>
      <c r="C534" s="47" t="s">
        <v>143</v>
      </c>
      <c r="D534" s="47" t="s">
        <v>1339</v>
      </c>
      <c r="E534" s="47" t="s">
        <v>61</v>
      </c>
      <c r="F534" s="51" t="s">
        <v>533</v>
      </c>
      <c r="G534" s="50" t="s">
        <v>62</v>
      </c>
      <c r="H534" s="49">
        <v>299894.77</v>
      </c>
      <c r="I534" s="49">
        <v>299894.77</v>
      </c>
      <c r="J534" s="50" t="s">
        <v>63</v>
      </c>
      <c r="K534" s="50" t="s">
        <v>64</v>
      </c>
      <c r="L534" s="50" t="s">
        <v>65</v>
      </c>
      <c r="M534" s="50" t="s">
        <v>115</v>
      </c>
      <c r="N534" s="50" t="s">
        <v>66</v>
      </c>
      <c r="O534" s="51" t="str">
        <f ca="1">IF(INDIRECT("G534")="Mercado Shops","-",IF(INDIRECT("N534")="Clásica","10%",IF(INDIRECT("N534")="Premium","14.5%","-")))</f>
        <v>14.5%</v>
      </c>
      <c r="P534" s="51" t="str">
        <f ca="1">IF(INDIRECT("G534")="Mercado Libre","-",IF(INDIRECT("N534")="Clásica","4.63%",IF(INDIRECT("N534")="Premium","13.9%","-")))</f>
        <v>13.9%</v>
      </c>
      <c r="Q534" s="50" t="s">
        <v>67</v>
      </c>
      <c r="R534" s="51" t="s">
        <v>198</v>
      </c>
    </row>
    <row r="535" spans="1:18" ht="50.1" customHeight="1" x14ac:dyDescent="0.2">
      <c r="A535" s="47" t="s">
        <v>1338</v>
      </c>
      <c r="B535" s="47" t="s">
        <v>1340</v>
      </c>
      <c r="C535" s="48" t="s">
        <v>601</v>
      </c>
      <c r="D535" s="52" t="str">
        <f>"     "&amp;D534</f>
        <v xml:space="preserve">     Gps 4g Audio Video 2 Camaras + Plataforma Gratis + Regalos</v>
      </c>
      <c r="E535" s="47" t="s">
        <v>260</v>
      </c>
      <c r="F535" s="49">
        <v>5</v>
      </c>
      <c r="G535" s="51" t="str">
        <f>G534&amp;"     "</f>
        <v xml:space="preserve">Mercado Libre y Mercado Shops     </v>
      </c>
      <c r="H535" s="51">
        <f>H534</f>
        <v>299894.77</v>
      </c>
      <c r="I535" s="51">
        <f>I534</f>
        <v>299894.77</v>
      </c>
      <c r="J535" s="51" t="str">
        <f>J534</f>
        <v>Vincular</v>
      </c>
      <c r="K535" s="51" t="str">
        <f>K534&amp;"     "</f>
        <v xml:space="preserve">$     </v>
      </c>
      <c r="L535" s="51" t="str">
        <f>L534&amp;"     "</f>
        <v xml:space="preserve">Mercado Envíos gratis     </v>
      </c>
      <c r="M535" s="51" t="str">
        <f>M534&amp;"     "</f>
        <v xml:space="preserve">Mercado Envíos a cargo del comprador     </v>
      </c>
      <c r="N535" s="51" t="str">
        <f>N534&amp;"     "</f>
        <v xml:space="preserve">Premium     </v>
      </c>
      <c r="O535" s="51" t="str">
        <f ca="1">O534</f>
        <v>14.5%</v>
      </c>
      <c r="P535" s="51" t="str">
        <f ca="1">P534</f>
        <v>13.9%</v>
      </c>
      <c r="Q535" s="51" t="str">
        <f>Q534&amp;"     "</f>
        <v xml:space="preserve">Activa     </v>
      </c>
      <c r="R535" s="51" t="s">
        <v>198</v>
      </c>
    </row>
    <row r="536" spans="1:18" ht="50.1" customHeight="1" x14ac:dyDescent="0.2">
      <c r="A536" s="47" t="s">
        <v>1341</v>
      </c>
      <c r="B536" s="47"/>
      <c r="C536" s="48" t="s">
        <v>478</v>
      </c>
      <c r="D536" s="48" t="s">
        <v>1342</v>
      </c>
      <c r="E536" s="47" t="s">
        <v>61</v>
      </c>
      <c r="F536" s="49">
        <v>1</v>
      </c>
      <c r="G536" s="50" t="s">
        <v>62</v>
      </c>
      <c r="H536" s="49">
        <v>89696678.400000006</v>
      </c>
      <c r="I536" s="49">
        <v>89696678.400000006</v>
      </c>
      <c r="J536" s="50" t="s">
        <v>63</v>
      </c>
      <c r="K536" s="50" t="s">
        <v>64</v>
      </c>
      <c r="L536" s="50" t="s">
        <v>65</v>
      </c>
      <c r="M536" s="50" t="s">
        <v>65</v>
      </c>
      <c r="N536" s="50" t="s">
        <v>66</v>
      </c>
      <c r="O536" s="51" t="str">
        <f ca="1">IF(INDIRECT("G536")="Mercado Shops","-",IF(INDIRECT("N536")="Clásica","10%",IF(INDIRECT("N536")="Premium","14.5%","-")))</f>
        <v>14.5%</v>
      </c>
      <c r="P536" s="51" t="str">
        <f ca="1">IF(INDIRECT("G536")="Mercado Libre","-",IF(INDIRECT("N536")="Clásica","4.63%",IF(INDIRECT("N536")="Premium","13.9%","-")))</f>
        <v>13.9%</v>
      </c>
      <c r="Q536" s="50" t="s">
        <v>67</v>
      </c>
      <c r="R536" s="51" t="s">
        <v>74</v>
      </c>
    </row>
    <row r="537" spans="1:18" ht="50.1" customHeight="1" x14ac:dyDescent="0.2">
      <c r="A537" s="47" t="s">
        <v>1343</v>
      </c>
      <c r="B537" s="47"/>
      <c r="C537" s="48" t="s">
        <v>1344</v>
      </c>
      <c r="D537" s="48" t="s">
        <v>1345</v>
      </c>
      <c r="E537" s="47" t="s">
        <v>61</v>
      </c>
      <c r="F537" s="49">
        <v>2</v>
      </c>
      <c r="G537" s="50" t="s">
        <v>34</v>
      </c>
      <c r="H537" s="49">
        <v>480.5</v>
      </c>
      <c r="I537" s="49">
        <v>480.5</v>
      </c>
      <c r="J537" s="50" t="s">
        <v>63</v>
      </c>
      <c r="K537" s="50" t="s">
        <v>64</v>
      </c>
      <c r="L537" s="50" t="s">
        <v>65</v>
      </c>
      <c r="M537" s="50" t="s">
        <v>65</v>
      </c>
      <c r="N537" s="50" t="s">
        <v>66</v>
      </c>
      <c r="O537" s="51" t="str">
        <f ca="1">IF(INDIRECT("G537")="Mercado Shops","-",IF(INDIRECT("N537")="Clásica","15%",IF(INDIRECT("N537")="Premium","19.5%","-")))</f>
        <v>-</v>
      </c>
      <c r="P537" s="51" t="str">
        <f ca="1">IF(INDIRECT("G537")="Mercado Libre","-",IF(INDIRECT("N537")="Clásica","4.63%",IF(INDIRECT("N537")="Premium","13.9%","-")))</f>
        <v>13.9%</v>
      </c>
      <c r="Q537" s="50" t="s">
        <v>78</v>
      </c>
      <c r="R537" s="51" t="s">
        <v>435</v>
      </c>
    </row>
    <row r="538" spans="1:18" ht="50.1" customHeight="1" x14ac:dyDescent="0.2">
      <c r="A538" s="47" t="s">
        <v>1346</v>
      </c>
      <c r="B538" s="47"/>
      <c r="C538" s="47" t="s">
        <v>143</v>
      </c>
      <c r="D538" s="47" t="s">
        <v>1347</v>
      </c>
      <c r="E538" s="47" t="s">
        <v>61</v>
      </c>
      <c r="F538" s="51" t="s">
        <v>1348</v>
      </c>
      <c r="G538" s="50" t="s">
        <v>62</v>
      </c>
      <c r="H538" s="49">
        <v>13638.52</v>
      </c>
      <c r="I538" s="49">
        <v>13638.52</v>
      </c>
      <c r="J538" s="50" t="s">
        <v>63</v>
      </c>
      <c r="K538" s="50" t="s">
        <v>64</v>
      </c>
      <c r="L538" s="50" t="s">
        <v>65</v>
      </c>
      <c r="M538" s="50" t="s">
        <v>115</v>
      </c>
      <c r="N538" s="50" t="s">
        <v>66</v>
      </c>
      <c r="O538" s="51" t="str">
        <f ca="1">IF(INDIRECT("G538")="Mercado Shops","-",IF(INDIRECT("N538")="Clásica","13%",IF(INDIRECT("N538")="Premium","17.5%","-")))</f>
        <v>17.5%</v>
      </c>
      <c r="P538" s="51" t="str">
        <f ca="1">IF(INDIRECT("G538")="Mercado Libre","-",IF(INDIRECT("N538")="Clásica","4.63%",IF(INDIRECT("N538")="Premium","13.9%","-")))</f>
        <v>13.9%</v>
      </c>
      <c r="Q538" s="50" t="s">
        <v>67</v>
      </c>
      <c r="R538" s="51" t="s">
        <v>1349</v>
      </c>
    </row>
    <row r="539" spans="1:18" ht="50.1" customHeight="1" x14ac:dyDescent="0.2">
      <c r="A539" s="47" t="s">
        <v>1346</v>
      </c>
      <c r="B539" s="47" t="s">
        <v>1350</v>
      </c>
      <c r="C539" s="48" t="s">
        <v>1351</v>
      </c>
      <c r="D539" s="52" t="str">
        <f>"     "&amp;D538</f>
        <v xml:space="preserve">     Par Flechas Led Direccionales Para Espejo Automovil 2 Pz</v>
      </c>
      <c r="E539" s="47" t="s">
        <v>1352</v>
      </c>
      <c r="F539" s="49">
        <v>11</v>
      </c>
      <c r="G539" s="51" t="str">
        <f>G538&amp;"     "</f>
        <v xml:space="preserve">Mercado Libre y Mercado Shops     </v>
      </c>
      <c r="H539" s="51">
        <f>H538</f>
        <v>13638.52</v>
      </c>
      <c r="I539" s="51">
        <f>I538</f>
        <v>13638.52</v>
      </c>
      <c r="J539" s="51" t="str">
        <f>J538</f>
        <v>Vincular</v>
      </c>
      <c r="K539" s="51" t="str">
        <f>K538&amp;"     "</f>
        <v xml:space="preserve">$     </v>
      </c>
      <c r="L539" s="51" t="str">
        <f>L538&amp;"     "</f>
        <v xml:space="preserve">Mercado Envíos gratis     </v>
      </c>
      <c r="M539" s="51" t="str">
        <f>M538&amp;"     "</f>
        <v xml:space="preserve">Mercado Envíos a cargo del comprador     </v>
      </c>
      <c r="N539" s="51" t="str">
        <f>N538&amp;"     "</f>
        <v xml:space="preserve">Premium     </v>
      </c>
      <c r="O539" s="51" t="str">
        <f ca="1">O538</f>
        <v>17.5%</v>
      </c>
      <c r="P539" s="51" t="str">
        <f ca="1">P538</f>
        <v>13.9%</v>
      </c>
      <c r="Q539" s="51" t="str">
        <f>Q538&amp;"     "</f>
        <v xml:space="preserve">Activa     </v>
      </c>
      <c r="R539" s="51" t="s">
        <v>1349</v>
      </c>
    </row>
    <row r="540" spans="1:18" ht="50.1" customHeight="1" x14ac:dyDescent="0.2">
      <c r="A540" s="47" t="s">
        <v>1346</v>
      </c>
      <c r="B540" s="47" t="s">
        <v>1353</v>
      </c>
      <c r="C540" s="48" t="s">
        <v>1354</v>
      </c>
      <c r="D540" s="52" t="str">
        <f>"     "&amp;D538</f>
        <v xml:space="preserve">     Par Flechas Led Direccionales Para Espejo Automovil 2 Pz</v>
      </c>
      <c r="E540" s="47" t="s">
        <v>1355</v>
      </c>
      <c r="F540" s="49">
        <v>0</v>
      </c>
      <c r="G540" s="51" t="str">
        <f>G538&amp;"     "</f>
        <v xml:space="preserve">Mercado Libre y Mercado Shops     </v>
      </c>
      <c r="H540" s="51">
        <f>H538</f>
        <v>13638.52</v>
      </c>
      <c r="I540" s="51">
        <f>I538</f>
        <v>13638.52</v>
      </c>
      <c r="J540" s="51" t="str">
        <f>J538</f>
        <v>Vincular</v>
      </c>
      <c r="K540" s="51" t="str">
        <f>K538&amp;"     "</f>
        <v xml:space="preserve">$     </v>
      </c>
      <c r="L540" s="51" t="str">
        <f>L538&amp;"     "</f>
        <v xml:space="preserve">Mercado Envíos gratis     </v>
      </c>
      <c r="M540" s="51" t="str">
        <f>M538&amp;"     "</f>
        <v xml:space="preserve">Mercado Envíos a cargo del comprador     </v>
      </c>
      <c r="N540" s="51" t="str">
        <f>N538&amp;"     "</f>
        <v xml:space="preserve">Premium     </v>
      </c>
      <c r="O540" s="51" t="str">
        <f ca="1">O538</f>
        <v>17.5%</v>
      </c>
      <c r="P540" s="51" t="str">
        <f ca="1">P538</f>
        <v>13.9%</v>
      </c>
      <c r="Q540" s="51" t="str">
        <f>Q538&amp;"     "</f>
        <v xml:space="preserve">Activa     </v>
      </c>
      <c r="R540" s="51" t="s">
        <v>1349</v>
      </c>
    </row>
    <row r="541" spans="1:18" ht="50.1" customHeight="1" x14ac:dyDescent="0.2">
      <c r="A541" s="47" t="s">
        <v>1346</v>
      </c>
      <c r="B541" s="47" t="s">
        <v>1356</v>
      </c>
      <c r="C541" s="48" t="s">
        <v>1357</v>
      </c>
      <c r="D541" s="52" t="str">
        <f>"     "&amp;D538</f>
        <v xml:space="preserve">     Par Flechas Led Direccionales Para Espejo Automovil 2 Pz</v>
      </c>
      <c r="E541" s="47" t="s">
        <v>1358</v>
      </c>
      <c r="F541" s="49">
        <v>0</v>
      </c>
      <c r="G541" s="51" t="str">
        <f>G538&amp;"     "</f>
        <v xml:space="preserve">Mercado Libre y Mercado Shops     </v>
      </c>
      <c r="H541" s="51">
        <f>H538</f>
        <v>13638.52</v>
      </c>
      <c r="I541" s="51">
        <f>I538</f>
        <v>13638.52</v>
      </c>
      <c r="J541" s="51" t="str">
        <f>J538</f>
        <v>Vincular</v>
      </c>
      <c r="K541" s="51" t="str">
        <f>K538&amp;"     "</f>
        <v xml:space="preserve">$     </v>
      </c>
      <c r="L541" s="51" t="str">
        <f>L538&amp;"     "</f>
        <v xml:space="preserve">Mercado Envíos gratis     </v>
      </c>
      <c r="M541" s="51" t="str">
        <f>M538&amp;"     "</f>
        <v xml:space="preserve">Mercado Envíos a cargo del comprador     </v>
      </c>
      <c r="N541" s="51" t="str">
        <f>N538&amp;"     "</f>
        <v xml:space="preserve">Premium     </v>
      </c>
      <c r="O541" s="51" t="str">
        <f ca="1">O538</f>
        <v>17.5%</v>
      </c>
      <c r="P541" s="51" t="str">
        <f ca="1">P538</f>
        <v>13.9%</v>
      </c>
      <c r="Q541" s="51" t="str">
        <f>Q538&amp;"     "</f>
        <v xml:space="preserve">Activa     </v>
      </c>
      <c r="R541" s="51" t="s">
        <v>1349</v>
      </c>
    </row>
    <row r="542" spans="1:18" ht="50.1" customHeight="1" x14ac:dyDescent="0.2">
      <c r="A542" s="47" t="s">
        <v>1346</v>
      </c>
      <c r="B542" s="47" t="s">
        <v>1359</v>
      </c>
      <c r="C542" s="48" t="s">
        <v>1360</v>
      </c>
      <c r="D542" s="52" t="str">
        <f>"     "&amp;D538</f>
        <v xml:space="preserve">     Par Flechas Led Direccionales Para Espejo Automovil 2 Pz</v>
      </c>
      <c r="E542" s="47" t="s">
        <v>1361</v>
      </c>
      <c r="F542" s="49">
        <v>0</v>
      </c>
      <c r="G542" s="51" t="str">
        <f>G538&amp;"     "</f>
        <v xml:space="preserve">Mercado Libre y Mercado Shops     </v>
      </c>
      <c r="H542" s="51">
        <f>H538</f>
        <v>13638.52</v>
      </c>
      <c r="I542" s="51">
        <f>I538</f>
        <v>13638.52</v>
      </c>
      <c r="J542" s="51" t="str">
        <f>J538</f>
        <v>Vincular</v>
      </c>
      <c r="K542" s="51" t="str">
        <f>K538&amp;"     "</f>
        <v xml:space="preserve">$     </v>
      </c>
      <c r="L542" s="51" t="str">
        <f>L538&amp;"     "</f>
        <v xml:space="preserve">Mercado Envíos gratis     </v>
      </c>
      <c r="M542" s="51" t="str">
        <f>M538&amp;"     "</f>
        <v xml:space="preserve">Mercado Envíos a cargo del comprador     </v>
      </c>
      <c r="N542" s="51" t="str">
        <f>N538&amp;"     "</f>
        <v xml:space="preserve">Premium     </v>
      </c>
      <c r="O542" s="51" t="str">
        <f ca="1">O538</f>
        <v>17.5%</v>
      </c>
      <c r="P542" s="51" t="str">
        <f ca="1">P538</f>
        <v>13.9%</v>
      </c>
      <c r="Q542" s="51" t="str">
        <f>Q538&amp;"     "</f>
        <v xml:space="preserve">Activa     </v>
      </c>
      <c r="R542" s="51" t="s">
        <v>1349</v>
      </c>
    </row>
    <row r="543" spans="1:18" ht="50.1" customHeight="1" x14ac:dyDescent="0.2">
      <c r="A543" s="47" t="s">
        <v>1362</v>
      </c>
      <c r="B543" s="47"/>
      <c r="C543" s="48" t="s">
        <v>1363</v>
      </c>
      <c r="D543" s="47" t="s">
        <v>1364</v>
      </c>
      <c r="E543" s="47" t="s">
        <v>61</v>
      </c>
      <c r="F543" s="49">
        <v>42</v>
      </c>
      <c r="G543" s="50" t="s">
        <v>62</v>
      </c>
      <c r="H543" s="49">
        <v>364372.4</v>
      </c>
      <c r="I543" s="49">
        <v>364372.4</v>
      </c>
      <c r="J543" s="50" t="s">
        <v>63</v>
      </c>
      <c r="K543" s="50" t="s">
        <v>64</v>
      </c>
      <c r="L543" s="50" t="s">
        <v>65</v>
      </c>
      <c r="M543" s="50" t="s">
        <v>115</v>
      </c>
      <c r="N543" s="50" t="s">
        <v>66</v>
      </c>
      <c r="O543" s="51" t="str">
        <f ca="1">IF(INDIRECT("G543")="Mercado Shops","-",IF(INDIRECT("N543")="Clásica","13%",IF(INDIRECT("N543")="Premium","17.5%","-")))</f>
        <v>17.5%</v>
      </c>
      <c r="P543" s="51" t="str">
        <f ca="1">IF(INDIRECT("G543")="Mercado Libre","-",IF(INDIRECT("N543")="Clásica","4.63%",IF(INDIRECT("N543")="Premium","13.9%","-")))</f>
        <v>13.9%</v>
      </c>
      <c r="Q543" s="50" t="s">
        <v>67</v>
      </c>
      <c r="R543" s="51" t="s">
        <v>1365</v>
      </c>
    </row>
    <row r="544" spans="1:18" ht="50.1" customHeight="1" x14ac:dyDescent="0.2">
      <c r="A544" s="47" t="s">
        <v>1366</v>
      </c>
      <c r="B544" s="47"/>
      <c r="C544" s="47" t="s">
        <v>143</v>
      </c>
      <c r="D544" s="47" t="s">
        <v>1367</v>
      </c>
      <c r="E544" s="47" t="s">
        <v>61</v>
      </c>
      <c r="F544" s="51" t="s">
        <v>254</v>
      </c>
      <c r="G544" s="50" t="s">
        <v>62</v>
      </c>
      <c r="H544" s="49">
        <v>60050.2</v>
      </c>
      <c r="I544" s="49">
        <v>60050.2</v>
      </c>
      <c r="J544" s="50" t="s">
        <v>63</v>
      </c>
      <c r="K544" s="50" t="s">
        <v>64</v>
      </c>
      <c r="L544" s="50" t="s">
        <v>65</v>
      </c>
      <c r="M544" s="50" t="s">
        <v>65</v>
      </c>
      <c r="N544" s="50" t="s">
        <v>66</v>
      </c>
      <c r="O544" s="51" t="str">
        <f ca="1">IF(INDIRECT("G544")="Mercado Shops","-",IF(INDIRECT("N544")="Clásica","13%",IF(INDIRECT("N544")="Premium","17.5%","-")))</f>
        <v>17.5%</v>
      </c>
      <c r="P544" s="51" t="str">
        <f ca="1">IF(INDIRECT("G544")="Mercado Libre","-",IF(INDIRECT("N544")="Clásica","4.63%",IF(INDIRECT("N544")="Premium","13.9%","-")))</f>
        <v>13.9%</v>
      </c>
      <c r="Q544" s="50" t="s">
        <v>67</v>
      </c>
      <c r="R544" s="51" t="s">
        <v>1368</v>
      </c>
    </row>
    <row r="545" spans="1:18" ht="50.1" customHeight="1" x14ac:dyDescent="0.2">
      <c r="A545" s="47" t="s">
        <v>1366</v>
      </c>
      <c r="B545" s="47" t="s">
        <v>1369</v>
      </c>
      <c r="C545" s="48" t="s">
        <v>421</v>
      </c>
      <c r="D545" s="52" t="str">
        <f>"     "&amp;D544</f>
        <v xml:space="preserve">     Pantalla Monitor Para Camara Reversa Con Soporte P/ Tablero</v>
      </c>
      <c r="E545" s="47" t="s">
        <v>260</v>
      </c>
      <c r="F545" s="49">
        <v>2</v>
      </c>
      <c r="G545" s="51" t="str">
        <f>G544&amp;"     "</f>
        <v xml:space="preserve">Mercado Libre y Mercado Shops     </v>
      </c>
      <c r="H545" s="51">
        <f>H544</f>
        <v>60050.2</v>
      </c>
      <c r="I545" s="51">
        <f>I544</f>
        <v>60050.2</v>
      </c>
      <c r="J545" s="51" t="str">
        <f>J544</f>
        <v>Vincular</v>
      </c>
      <c r="K545" s="51" t="str">
        <f>K544&amp;"     "</f>
        <v xml:space="preserve">$     </v>
      </c>
      <c r="L545" s="51" t="str">
        <f>L544&amp;"     "</f>
        <v xml:space="preserve">Mercado Envíos gratis     </v>
      </c>
      <c r="M545" s="51" t="str">
        <f>M544&amp;"     "</f>
        <v xml:space="preserve">Mercado Envíos gratis     </v>
      </c>
      <c r="N545" s="51" t="str">
        <f>N544&amp;"     "</f>
        <v xml:space="preserve">Premium     </v>
      </c>
      <c r="O545" s="51" t="str">
        <f ca="1">O544</f>
        <v>17.5%</v>
      </c>
      <c r="P545" s="51" t="str">
        <f ca="1">P544</f>
        <v>13.9%</v>
      </c>
      <c r="Q545" s="51" t="str">
        <f>Q544&amp;"     "</f>
        <v xml:space="preserve">Activa     </v>
      </c>
      <c r="R545" s="51" t="s">
        <v>1368</v>
      </c>
    </row>
    <row r="546" spans="1:18" ht="50.1" customHeight="1" x14ac:dyDescent="0.2">
      <c r="A546" s="47" t="s">
        <v>1370</v>
      </c>
      <c r="B546" s="47"/>
      <c r="C546" s="47" t="s">
        <v>143</v>
      </c>
      <c r="D546" s="47" t="s">
        <v>1371</v>
      </c>
      <c r="E546" s="47" t="s">
        <v>61</v>
      </c>
      <c r="F546" s="51" t="s">
        <v>533</v>
      </c>
      <c r="G546" s="50" t="s">
        <v>62</v>
      </c>
      <c r="H546" s="49">
        <v>29974.21</v>
      </c>
      <c r="I546" s="49">
        <v>29974.21</v>
      </c>
      <c r="J546" s="50" t="s">
        <v>63</v>
      </c>
      <c r="K546" s="50" t="s">
        <v>64</v>
      </c>
      <c r="L546" s="50" t="s">
        <v>65</v>
      </c>
      <c r="M546" s="50" t="s">
        <v>65</v>
      </c>
      <c r="N546" s="50" t="s">
        <v>66</v>
      </c>
      <c r="O546" s="51" t="str">
        <f ca="1">IF(INDIRECT("G546")="Mercado Shops","-",IF(INDIRECT("N546")="Clásica","15%",IF(INDIRECT("N546")="Premium","19.5%","-")))</f>
        <v>19.5%</v>
      </c>
      <c r="P546" s="51" t="str">
        <f ca="1">IF(INDIRECT("G546")="Mercado Libre","-",IF(INDIRECT("N546")="Clásica","4.63%",IF(INDIRECT("N546")="Premium","13.9%","-")))</f>
        <v>13.9%</v>
      </c>
      <c r="Q546" s="50" t="s">
        <v>67</v>
      </c>
      <c r="R546" s="51" t="s">
        <v>1372</v>
      </c>
    </row>
    <row r="547" spans="1:18" ht="50.1" customHeight="1" x14ac:dyDescent="0.2">
      <c r="A547" s="47" t="s">
        <v>1370</v>
      </c>
      <c r="B547" s="47" t="s">
        <v>1373</v>
      </c>
      <c r="C547" s="48" t="s">
        <v>1374</v>
      </c>
      <c r="D547" s="52" t="str">
        <f>"     "&amp;D546</f>
        <v xml:space="preserve">     Tira Luces Led Wifi Musical 5m Cortable Control App Ewelink</v>
      </c>
      <c r="E547" s="47" t="s">
        <v>1375</v>
      </c>
      <c r="F547" s="49">
        <v>5</v>
      </c>
      <c r="G547" s="51" t="str">
        <f>G546&amp;"     "</f>
        <v xml:space="preserve">Mercado Libre y Mercado Shops     </v>
      </c>
      <c r="H547" s="51">
        <f>H546</f>
        <v>29974.21</v>
      </c>
      <c r="I547" s="51">
        <f>I546</f>
        <v>29974.21</v>
      </c>
      <c r="J547" s="51" t="str">
        <f>J546</f>
        <v>Vincular</v>
      </c>
      <c r="K547" s="51" t="str">
        <f>K546&amp;"     "</f>
        <v xml:space="preserve">$     </v>
      </c>
      <c r="L547" s="51" t="str">
        <f>L546&amp;"     "</f>
        <v xml:space="preserve">Mercado Envíos gratis     </v>
      </c>
      <c r="M547" s="51" t="str">
        <f>M546&amp;"     "</f>
        <v xml:space="preserve">Mercado Envíos gratis     </v>
      </c>
      <c r="N547" s="51" t="str">
        <f>N546&amp;"     "</f>
        <v xml:space="preserve">Premium     </v>
      </c>
      <c r="O547" s="51" t="str">
        <f ca="1">O546</f>
        <v>19.5%</v>
      </c>
      <c r="P547" s="51" t="str">
        <f ca="1">P546</f>
        <v>13.9%</v>
      </c>
      <c r="Q547" s="51" t="str">
        <f>Q546&amp;"     "</f>
        <v xml:space="preserve">Activa     </v>
      </c>
      <c r="R547" s="51" t="s">
        <v>1372</v>
      </c>
    </row>
    <row r="548" spans="1:18" ht="50.1" customHeight="1" x14ac:dyDescent="0.2">
      <c r="A548" s="47" t="s">
        <v>1376</v>
      </c>
      <c r="B548" s="47"/>
      <c r="C548" s="48" t="s">
        <v>127</v>
      </c>
      <c r="D548" s="47" t="s">
        <v>1377</v>
      </c>
      <c r="E548" s="47" t="s">
        <v>61</v>
      </c>
      <c r="F548" s="49">
        <v>0</v>
      </c>
      <c r="G548" s="50" t="s">
        <v>62</v>
      </c>
      <c r="H548" s="49">
        <v>75571.649999999994</v>
      </c>
      <c r="I548" s="49">
        <v>75571.649999999994</v>
      </c>
      <c r="J548" s="50" t="s">
        <v>63</v>
      </c>
      <c r="K548" s="50" t="s">
        <v>64</v>
      </c>
      <c r="L548" s="50" t="s">
        <v>65</v>
      </c>
      <c r="M548" s="50" t="s">
        <v>65</v>
      </c>
      <c r="N548" s="50" t="s">
        <v>66</v>
      </c>
      <c r="O548" s="51" t="str">
        <f ca="1">IF(INDIRECT("G548")="Mercado Shops","-",IF(INDIRECT("N548")="Clásica","10%",IF(INDIRECT("N548")="Premium","14.5%","-")))</f>
        <v>14.5%</v>
      </c>
      <c r="P548" s="51" t="str">
        <f ca="1">IF(INDIRECT("G548")="Mercado Libre","-",IF(INDIRECT("N548")="Clásica","4.63%",IF(INDIRECT("N548")="Premium","13.9%","-")))</f>
        <v>13.9%</v>
      </c>
      <c r="Q548" s="50" t="s">
        <v>78</v>
      </c>
      <c r="R548" s="51" t="s">
        <v>198</v>
      </c>
    </row>
    <row r="549" spans="1:18" ht="50.1" customHeight="1" x14ac:dyDescent="0.2">
      <c r="A549" s="47" t="s">
        <v>1378</v>
      </c>
      <c r="B549" s="47"/>
      <c r="C549" s="48" t="s">
        <v>1379</v>
      </c>
      <c r="D549" s="47" t="s">
        <v>1380</v>
      </c>
      <c r="E549" s="47" t="s">
        <v>61</v>
      </c>
      <c r="F549" s="49">
        <v>5</v>
      </c>
      <c r="G549" s="50" t="s">
        <v>62</v>
      </c>
      <c r="H549" s="49">
        <v>25394.11</v>
      </c>
      <c r="I549" s="49">
        <v>25394.11</v>
      </c>
      <c r="J549" s="50" t="s">
        <v>63</v>
      </c>
      <c r="K549" s="50" t="s">
        <v>64</v>
      </c>
      <c r="L549" s="50" t="s">
        <v>65</v>
      </c>
      <c r="M549" s="50" t="s">
        <v>65</v>
      </c>
      <c r="N549" s="50" t="s">
        <v>66</v>
      </c>
      <c r="O549" s="51" t="str">
        <f ca="1">IF(INDIRECT("G549")="Mercado Shops","-",IF(INDIRECT("N549")="Clásica","14%",IF(INDIRECT("N549")="Premium","18.5%","-")))</f>
        <v>18.5%</v>
      </c>
      <c r="P549" s="51" t="str">
        <f ca="1">IF(INDIRECT("G549")="Mercado Libre","-",IF(INDIRECT("N549")="Clásica","4.63%",IF(INDIRECT("N549")="Premium","13.9%","-")))</f>
        <v>13.9%</v>
      </c>
      <c r="Q549" s="50" t="s">
        <v>67</v>
      </c>
      <c r="R549" s="51" t="s">
        <v>1381</v>
      </c>
    </row>
    <row r="550" spans="1:18" ht="50.1" customHeight="1" x14ac:dyDescent="0.2">
      <c r="A550" s="47" t="s">
        <v>1382</v>
      </c>
      <c r="B550" s="47"/>
      <c r="C550" s="47" t="s">
        <v>143</v>
      </c>
      <c r="D550" s="47" t="s">
        <v>1383</v>
      </c>
      <c r="E550" s="47" t="s">
        <v>61</v>
      </c>
      <c r="F550" s="51" t="s">
        <v>362</v>
      </c>
      <c r="G550" s="50" t="s">
        <v>62</v>
      </c>
      <c r="H550" s="49">
        <v>236638.5</v>
      </c>
      <c r="I550" s="49">
        <v>236638.5</v>
      </c>
      <c r="J550" s="50" t="s">
        <v>63</v>
      </c>
      <c r="K550" s="50" t="s">
        <v>64</v>
      </c>
      <c r="L550" s="50" t="s">
        <v>65</v>
      </c>
      <c r="M550" s="50" t="s">
        <v>65</v>
      </c>
      <c r="N550" s="50" t="s">
        <v>66</v>
      </c>
      <c r="O550" s="51" t="str">
        <f ca="1">IF(INDIRECT("G550")="Mercado Shops","-",IF(INDIRECT("N550")="Clásica","10%",IF(INDIRECT("N550")="Premium","14.5%","-")))</f>
        <v>14.5%</v>
      </c>
      <c r="P550" s="51" t="str">
        <f ca="1">IF(INDIRECT("G550")="Mercado Libre","-",IF(INDIRECT("N550")="Clásica","4.63%",IF(INDIRECT("N550")="Premium","13.9%","-")))</f>
        <v>13.9%</v>
      </c>
      <c r="Q550" s="50" t="s">
        <v>67</v>
      </c>
      <c r="R550" s="51" t="s">
        <v>1384</v>
      </c>
    </row>
    <row r="551" spans="1:18" ht="50.1" customHeight="1" x14ac:dyDescent="0.2">
      <c r="A551" s="47" t="s">
        <v>1382</v>
      </c>
      <c r="B551" s="47" t="s">
        <v>1385</v>
      </c>
      <c r="C551" s="48" t="s">
        <v>1386</v>
      </c>
      <c r="D551" s="52" t="str">
        <f>"     "&amp;D550</f>
        <v xml:space="preserve">     Video Portero Timbre Intercomunicador  Con Pantalla  7 PuLG</v>
      </c>
      <c r="E551" s="47" t="s">
        <v>260</v>
      </c>
      <c r="F551" s="49">
        <v>1</v>
      </c>
      <c r="G551" s="51" t="str">
        <f>G550&amp;"     "</f>
        <v xml:space="preserve">Mercado Libre y Mercado Shops     </v>
      </c>
      <c r="H551" s="51">
        <f>H550</f>
        <v>236638.5</v>
      </c>
      <c r="I551" s="51">
        <f>I550</f>
        <v>236638.5</v>
      </c>
      <c r="J551" s="51" t="str">
        <f>J550</f>
        <v>Vincular</v>
      </c>
      <c r="K551" s="51" t="str">
        <f>K550&amp;"     "</f>
        <v xml:space="preserve">$     </v>
      </c>
      <c r="L551" s="51" t="str">
        <f>L550&amp;"     "</f>
        <v xml:space="preserve">Mercado Envíos gratis     </v>
      </c>
      <c r="M551" s="51" t="str">
        <f>M550&amp;"     "</f>
        <v xml:space="preserve">Mercado Envíos gratis     </v>
      </c>
      <c r="N551" s="51" t="str">
        <f>N550&amp;"     "</f>
        <v xml:space="preserve">Premium     </v>
      </c>
      <c r="O551" s="51" t="str">
        <f ca="1">O550</f>
        <v>14.5%</v>
      </c>
      <c r="P551" s="51" t="str">
        <f ca="1">P550</f>
        <v>13.9%</v>
      </c>
      <c r="Q551" s="51" t="str">
        <f>Q550&amp;"     "</f>
        <v xml:space="preserve">Activa     </v>
      </c>
      <c r="R551" s="51" t="s">
        <v>1384</v>
      </c>
    </row>
    <row r="552" spans="1:18" ht="50.1" customHeight="1" x14ac:dyDescent="0.2">
      <c r="A552" s="47" t="s">
        <v>1387</v>
      </c>
      <c r="B552" s="47"/>
      <c r="C552" s="48" t="s">
        <v>328</v>
      </c>
      <c r="D552" s="47" t="s">
        <v>1388</v>
      </c>
      <c r="E552" s="47" t="s">
        <v>61</v>
      </c>
      <c r="F552" s="49">
        <v>6</v>
      </c>
      <c r="G552" s="50" t="s">
        <v>32</v>
      </c>
      <c r="H552" s="49">
        <v>24681.65</v>
      </c>
      <c r="I552" s="49">
        <v>24681.65</v>
      </c>
      <c r="J552" s="50" t="s">
        <v>63</v>
      </c>
      <c r="K552" s="50" t="s">
        <v>64</v>
      </c>
      <c r="L552" s="50" t="s">
        <v>65</v>
      </c>
      <c r="M552" s="50" t="s">
        <v>65</v>
      </c>
      <c r="N552" s="50" t="s">
        <v>66</v>
      </c>
      <c r="O552" s="51" t="str">
        <f ca="1">IF(INDIRECT("G552")="Mercado Shops","-",IF(INDIRECT("N552")="Clásica","10%",IF(INDIRECT("N552")="Premium","14.5%","-")))</f>
        <v>14.5%</v>
      </c>
      <c r="P552" s="51" t="str">
        <f ca="1">IF(INDIRECT("G552")="Mercado Libre","-",IF(INDIRECT("N552")="Clásica","4.63%",IF(INDIRECT("N552")="Premium","13.9%","-")))</f>
        <v>-</v>
      </c>
      <c r="Q552" s="50" t="s">
        <v>78</v>
      </c>
      <c r="R552" s="51" t="s">
        <v>125</v>
      </c>
    </row>
    <row r="553" spans="1:18" ht="50.1" customHeight="1" x14ac:dyDescent="0.2">
      <c r="A553" s="47" t="s">
        <v>1389</v>
      </c>
      <c r="B553" s="47"/>
      <c r="C553" s="48" t="s">
        <v>818</v>
      </c>
      <c r="D553" s="47" t="s">
        <v>1390</v>
      </c>
      <c r="E553" s="47" t="s">
        <v>61</v>
      </c>
      <c r="F553" s="49">
        <v>1</v>
      </c>
      <c r="G553" s="50" t="s">
        <v>62</v>
      </c>
      <c r="H553" s="49">
        <v>1403159.44</v>
      </c>
      <c r="I553" s="49">
        <v>1403159.44</v>
      </c>
      <c r="J553" s="50" t="s">
        <v>63</v>
      </c>
      <c r="K553" s="50" t="s">
        <v>64</v>
      </c>
      <c r="L553" s="50" t="s">
        <v>65</v>
      </c>
      <c r="M553" s="50" t="s">
        <v>377</v>
      </c>
      <c r="N553" s="50" t="s">
        <v>378</v>
      </c>
      <c r="O553" s="51" t="str">
        <f ca="1">IF(INDIRECT("G553")="Mercado Shops","-",IF(INDIRECT("N553")="Clásica","10%",IF(INDIRECT("N553")="Premium","14.5%","-")))</f>
        <v>10%</v>
      </c>
      <c r="P553" s="51" t="str">
        <f ca="1">IF(INDIRECT("G553")="Mercado Libre","-",IF(INDIRECT("N553")="Clásica","4.63%",IF(INDIRECT("N553")="Premium","13.9%","-")))</f>
        <v>4.63%</v>
      </c>
      <c r="Q553" s="50" t="s">
        <v>67</v>
      </c>
      <c r="R553" s="51" t="s">
        <v>74</v>
      </c>
    </row>
    <row r="554" spans="1:18" ht="50.1" customHeight="1" x14ac:dyDescent="0.2">
      <c r="A554" s="47" t="s">
        <v>1391</v>
      </c>
      <c r="B554" s="47"/>
      <c r="C554" s="48" t="s">
        <v>1392</v>
      </c>
      <c r="D554" s="47" t="s">
        <v>1393</v>
      </c>
      <c r="E554" s="47" t="s">
        <v>61</v>
      </c>
      <c r="F554" s="49">
        <v>0</v>
      </c>
      <c r="G554" s="50" t="s">
        <v>62</v>
      </c>
      <c r="H554" s="49">
        <v>3460.52</v>
      </c>
      <c r="I554" s="49">
        <v>3460.52</v>
      </c>
      <c r="J554" s="50" t="s">
        <v>63</v>
      </c>
      <c r="K554" s="50" t="s">
        <v>64</v>
      </c>
      <c r="L554" s="50" t="s">
        <v>65</v>
      </c>
      <c r="M554" s="50" t="s">
        <v>115</v>
      </c>
      <c r="N554" s="50" t="s">
        <v>66</v>
      </c>
      <c r="O554" s="51" t="str">
        <f ca="1">IF(INDIRECT("G554")="Mercado Shops","-",IF(INDIRECT("N554")="Clásica","15%",IF(INDIRECT("N554")="Premium","19.5%","-")))</f>
        <v>19.5%</v>
      </c>
      <c r="P554" s="51" t="str">
        <f ca="1">IF(INDIRECT("G554")="Mercado Libre","-",IF(INDIRECT("N554")="Clásica","4.63%",IF(INDIRECT("N554")="Premium","13.9%","-")))</f>
        <v>13.9%</v>
      </c>
      <c r="Q554" s="50" t="s">
        <v>78</v>
      </c>
      <c r="R554" s="51" t="s">
        <v>435</v>
      </c>
    </row>
    <row r="555" spans="1:18" ht="50.1" customHeight="1" x14ac:dyDescent="0.2">
      <c r="A555" s="47" t="s">
        <v>1394</v>
      </c>
      <c r="B555" s="47"/>
      <c r="C555" s="47" t="s">
        <v>143</v>
      </c>
      <c r="D555" s="47" t="s">
        <v>1395</v>
      </c>
      <c r="E555" s="47" t="s">
        <v>61</v>
      </c>
      <c r="F555" s="51" t="s">
        <v>1396</v>
      </c>
      <c r="G555" s="50" t="s">
        <v>62</v>
      </c>
      <c r="H555" s="49">
        <v>50839.11</v>
      </c>
      <c r="I555" s="49">
        <v>50839.11</v>
      </c>
      <c r="J555" s="50" t="s">
        <v>63</v>
      </c>
      <c r="K555" s="50" t="s">
        <v>64</v>
      </c>
      <c r="L555" s="50" t="s">
        <v>65</v>
      </c>
      <c r="M555" s="50" t="s">
        <v>377</v>
      </c>
      <c r="N555" s="50" t="s">
        <v>378</v>
      </c>
      <c r="O555" s="51" t="str">
        <f ca="1">IF(INDIRECT("G555")="Mercado Shops","-",IF(INDIRECT("N555")="Clásica","15%",IF(INDIRECT("N555")="Premium","19.5%","-")))</f>
        <v>15%</v>
      </c>
      <c r="P555" s="51" t="str">
        <f ca="1">IF(INDIRECT("G555")="Mercado Libre","-",IF(INDIRECT("N555")="Clásica","4.63%",IF(INDIRECT("N555")="Premium","13.9%","-")))</f>
        <v>4.63%</v>
      </c>
      <c r="Q555" s="50" t="s">
        <v>67</v>
      </c>
      <c r="R555" s="51" t="s">
        <v>1053</v>
      </c>
    </row>
    <row r="556" spans="1:18" ht="50.1" customHeight="1" x14ac:dyDescent="0.2">
      <c r="A556" s="47" t="s">
        <v>1394</v>
      </c>
      <c r="B556" s="47" t="s">
        <v>1397</v>
      </c>
      <c r="C556" s="48" t="s">
        <v>1398</v>
      </c>
      <c r="D556" s="52" t="str">
        <f>"     "&amp;D555</f>
        <v xml:space="preserve">     Copa Menstrual Segura Suave Reusable Economica 10 Piezas</v>
      </c>
      <c r="E556" s="47" t="s">
        <v>1399</v>
      </c>
      <c r="F556" s="49">
        <v>9</v>
      </c>
      <c r="G556" s="51" t="str">
        <f>G555&amp;"     "</f>
        <v xml:space="preserve">Mercado Libre y Mercado Shops     </v>
      </c>
      <c r="H556" s="51">
        <f>H555</f>
        <v>50839.11</v>
      </c>
      <c r="I556" s="51">
        <f>I555</f>
        <v>50839.11</v>
      </c>
      <c r="J556" s="51" t="str">
        <f>J555</f>
        <v>Vincular</v>
      </c>
      <c r="K556" s="51" t="str">
        <f>K555&amp;"     "</f>
        <v xml:space="preserve">$     </v>
      </c>
      <c r="L556" s="51" t="str">
        <f>L555&amp;"     "</f>
        <v xml:space="preserve">Mercado Envíos gratis     </v>
      </c>
      <c r="M556" s="51" t="str">
        <f>M555&amp;"     "</f>
        <v xml:space="preserve">Mercado Envíos por mi cuenta     </v>
      </c>
      <c r="N556" s="51" t="str">
        <f>N555&amp;"     "</f>
        <v xml:space="preserve">Clásica     </v>
      </c>
      <c r="O556" s="51" t="str">
        <f ca="1">O555</f>
        <v>15%</v>
      </c>
      <c r="P556" s="51" t="str">
        <f ca="1">P555</f>
        <v>4.63%</v>
      </c>
      <c r="Q556" s="51" t="str">
        <f>Q555&amp;"     "</f>
        <v xml:space="preserve">Activa     </v>
      </c>
      <c r="R556" s="51" t="s">
        <v>1053</v>
      </c>
    </row>
    <row r="557" spans="1:18" ht="50.1" customHeight="1" x14ac:dyDescent="0.2">
      <c r="A557" s="47" t="s">
        <v>1394</v>
      </c>
      <c r="B557" s="47" t="s">
        <v>1400</v>
      </c>
      <c r="C557" s="48" t="s">
        <v>1401</v>
      </c>
      <c r="D557" s="52" t="str">
        <f>"     "&amp;D555</f>
        <v xml:space="preserve">     Copa Menstrual Segura Suave Reusable Economica 10 Piezas</v>
      </c>
      <c r="E557" s="47" t="s">
        <v>1402</v>
      </c>
      <c r="F557" s="49">
        <v>9</v>
      </c>
      <c r="G557" s="51" t="str">
        <f>G555&amp;"     "</f>
        <v xml:space="preserve">Mercado Libre y Mercado Shops     </v>
      </c>
      <c r="H557" s="51">
        <f>H555</f>
        <v>50839.11</v>
      </c>
      <c r="I557" s="51">
        <f>I555</f>
        <v>50839.11</v>
      </c>
      <c r="J557" s="51" t="str">
        <f>J555</f>
        <v>Vincular</v>
      </c>
      <c r="K557" s="51" t="str">
        <f>K555&amp;"     "</f>
        <v xml:space="preserve">$     </v>
      </c>
      <c r="L557" s="51" t="str">
        <f>L555&amp;"     "</f>
        <v xml:space="preserve">Mercado Envíos gratis     </v>
      </c>
      <c r="M557" s="51" t="str">
        <f>M555&amp;"     "</f>
        <v xml:space="preserve">Mercado Envíos por mi cuenta     </v>
      </c>
      <c r="N557" s="51" t="str">
        <f>N555&amp;"     "</f>
        <v xml:space="preserve">Clásica     </v>
      </c>
      <c r="O557" s="51" t="str">
        <f ca="1">O555</f>
        <v>15%</v>
      </c>
      <c r="P557" s="51" t="str">
        <f ca="1">P555</f>
        <v>4.63%</v>
      </c>
      <c r="Q557" s="51" t="str">
        <f>Q555&amp;"     "</f>
        <v xml:space="preserve">Activa     </v>
      </c>
      <c r="R557" s="51" t="s">
        <v>1053</v>
      </c>
    </row>
    <row r="558" spans="1:18" ht="50.1" customHeight="1" x14ac:dyDescent="0.2">
      <c r="A558" s="47" t="s">
        <v>1394</v>
      </c>
      <c r="B558" s="47" t="s">
        <v>1403</v>
      </c>
      <c r="C558" s="48" t="s">
        <v>1401</v>
      </c>
      <c r="D558" s="52" t="str">
        <f>"     "&amp;D555</f>
        <v xml:space="preserve">     Copa Menstrual Segura Suave Reusable Economica 10 Piezas</v>
      </c>
      <c r="E558" s="47" t="s">
        <v>1404</v>
      </c>
      <c r="F558" s="49">
        <v>10</v>
      </c>
      <c r="G558" s="51" t="str">
        <f>G555&amp;"     "</f>
        <v xml:space="preserve">Mercado Libre y Mercado Shops     </v>
      </c>
      <c r="H558" s="51">
        <f>H555</f>
        <v>50839.11</v>
      </c>
      <c r="I558" s="51">
        <f>I555</f>
        <v>50839.11</v>
      </c>
      <c r="J558" s="51" t="str">
        <f>J555</f>
        <v>Vincular</v>
      </c>
      <c r="K558" s="51" t="str">
        <f>K555&amp;"     "</f>
        <v xml:space="preserve">$     </v>
      </c>
      <c r="L558" s="51" t="str">
        <f>L555&amp;"     "</f>
        <v xml:space="preserve">Mercado Envíos gratis     </v>
      </c>
      <c r="M558" s="51" t="str">
        <f>M555&amp;"     "</f>
        <v xml:space="preserve">Mercado Envíos por mi cuenta     </v>
      </c>
      <c r="N558" s="51" t="str">
        <f>N555&amp;"     "</f>
        <v xml:space="preserve">Clásica     </v>
      </c>
      <c r="O558" s="51" t="str">
        <f ca="1">O555</f>
        <v>15%</v>
      </c>
      <c r="P558" s="51" t="str">
        <f ca="1">P555</f>
        <v>4.63%</v>
      </c>
      <c r="Q558" s="51" t="str">
        <f>Q555&amp;"     "</f>
        <v xml:space="preserve">Activa     </v>
      </c>
      <c r="R558" s="51" t="s">
        <v>1053</v>
      </c>
    </row>
    <row r="559" spans="1:18" ht="50.1" customHeight="1" x14ac:dyDescent="0.2">
      <c r="A559" s="47" t="s">
        <v>1405</v>
      </c>
      <c r="B559" s="47"/>
      <c r="C559" s="48" t="s">
        <v>1406</v>
      </c>
      <c r="D559" s="47" t="s">
        <v>1407</v>
      </c>
      <c r="E559" s="47" t="s">
        <v>61</v>
      </c>
      <c r="F559" s="49">
        <v>0</v>
      </c>
      <c r="G559" s="50" t="s">
        <v>62</v>
      </c>
      <c r="H559" s="49">
        <v>37373616</v>
      </c>
      <c r="I559" s="49">
        <v>37373616</v>
      </c>
      <c r="J559" s="50" t="s">
        <v>63</v>
      </c>
      <c r="K559" s="50" t="s">
        <v>64</v>
      </c>
      <c r="L559" s="50" t="s">
        <v>65</v>
      </c>
      <c r="M559" s="50" t="s">
        <v>377</v>
      </c>
      <c r="N559" s="50" t="s">
        <v>378</v>
      </c>
      <c r="O559" s="51" t="str">
        <f ca="1">IF(INDIRECT("G559")="Mercado Shops","-",IF(INDIRECT("N559")="Clásica","10%",IF(INDIRECT("N559")="Premium","14.5%","-")))</f>
        <v>10%</v>
      </c>
      <c r="P559" s="51" t="str">
        <f ca="1">IF(INDIRECT("G559")="Mercado Libre","-",IF(INDIRECT("N559")="Clásica","4.63%",IF(INDIRECT("N559")="Premium","13.9%","-")))</f>
        <v>4.63%</v>
      </c>
      <c r="Q559" s="50" t="s">
        <v>78</v>
      </c>
      <c r="R559" s="51" t="s">
        <v>74</v>
      </c>
    </row>
    <row r="560" spans="1:18" ht="50.1" customHeight="1" x14ac:dyDescent="0.2">
      <c r="A560" s="47" t="s">
        <v>1408</v>
      </c>
      <c r="B560" s="47"/>
      <c r="C560" s="47" t="s">
        <v>143</v>
      </c>
      <c r="D560" s="47" t="s">
        <v>1409</v>
      </c>
      <c r="E560" s="47" t="s">
        <v>61</v>
      </c>
      <c r="F560" s="51" t="s">
        <v>1410</v>
      </c>
      <c r="G560" s="50" t="s">
        <v>62</v>
      </c>
      <c r="H560" s="49">
        <v>2177</v>
      </c>
      <c r="I560" s="49">
        <v>2177</v>
      </c>
      <c r="J560" s="50" t="s">
        <v>63</v>
      </c>
      <c r="K560" s="50" t="s">
        <v>64</v>
      </c>
      <c r="L560" s="50" t="s">
        <v>65</v>
      </c>
      <c r="M560" s="50" t="s">
        <v>115</v>
      </c>
      <c r="N560" s="50" t="s">
        <v>66</v>
      </c>
      <c r="O560" s="51" t="str">
        <f ca="1">IF(INDIRECT("G560")="Mercado Shops","-",IF(INDIRECT("N560")="Clásica","15%",IF(INDIRECT("N560")="Premium","19.5%","-")))</f>
        <v>19.5%</v>
      </c>
      <c r="P560" s="51" t="str">
        <f ca="1">IF(INDIRECT("G560")="Mercado Libre","-",IF(INDIRECT("N560")="Clásica","4.63%",IF(INDIRECT("N560")="Premium","13.9%","-")))</f>
        <v>13.9%</v>
      </c>
      <c r="Q560" s="50" t="s">
        <v>67</v>
      </c>
      <c r="R560" s="51" t="s">
        <v>1053</v>
      </c>
    </row>
    <row r="561" spans="1:18" ht="50.1" customHeight="1" x14ac:dyDescent="0.2">
      <c r="A561" s="47" t="s">
        <v>1408</v>
      </c>
      <c r="B561" s="47" t="s">
        <v>1411</v>
      </c>
      <c r="C561" s="48" t="s">
        <v>1412</v>
      </c>
      <c r="D561" s="52" t="str">
        <f>"     "&amp;D560</f>
        <v xml:space="preserve">     Copa Menstrual Segura Y Suave Reusable Economica</v>
      </c>
      <c r="E561" s="47" t="s">
        <v>1413</v>
      </c>
      <c r="F561" s="49">
        <v>1</v>
      </c>
      <c r="G561" s="51" t="str">
        <f>G560&amp;"     "</f>
        <v xml:space="preserve">Mercado Libre y Mercado Shops     </v>
      </c>
      <c r="H561" s="51">
        <f>H560</f>
        <v>2177</v>
      </c>
      <c r="I561" s="51">
        <f>I560</f>
        <v>2177</v>
      </c>
      <c r="J561" s="51" t="str">
        <f>J560</f>
        <v>Vincular</v>
      </c>
      <c r="K561" s="51" t="str">
        <f>K560&amp;"     "</f>
        <v xml:space="preserve">$     </v>
      </c>
      <c r="L561" s="51" t="str">
        <f>L560&amp;"     "</f>
        <v xml:space="preserve">Mercado Envíos gratis     </v>
      </c>
      <c r="M561" s="51" t="str">
        <f>M560&amp;"     "</f>
        <v xml:space="preserve">Mercado Envíos a cargo del comprador     </v>
      </c>
      <c r="N561" s="51" t="str">
        <f>N560&amp;"     "</f>
        <v xml:space="preserve">Premium     </v>
      </c>
      <c r="O561" s="51" t="str">
        <f ca="1">O560</f>
        <v>19.5%</v>
      </c>
      <c r="P561" s="51" t="str">
        <f ca="1">P560</f>
        <v>13.9%</v>
      </c>
      <c r="Q561" s="51" t="str">
        <f>Q560&amp;"     "</f>
        <v xml:space="preserve">Activa     </v>
      </c>
      <c r="R561" s="51" t="s">
        <v>1053</v>
      </c>
    </row>
    <row r="562" spans="1:18" ht="50.1" customHeight="1" x14ac:dyDescent="0.2">
      <c r="A562" s="47" t="s">
        <v>1408</v>
      </c>
      <c r="B562" s="47" t="s">
        <v>1414</v>
      </c>
      <c r="C562" s="48" t="s">
        <v>1415</v>
      </c>
      <c r="D562" s="52" t="str">
        <f>"     "&amp;D560</f>
        <v xml:space="preserve">     Copa Menstrual Segura Y Suave Reusable Economica</v>
      </c>
      <c r="E562" s="47" t="s">
        <v>1416</v>
      </c>
      <c r="F562" s="49">
        <v>10</v>
      </c>
      <c r="G562" s="51" t="str">
        <f>G560&amp;"     "</f>
        <v xml:space="preserve">Mercado Libre y Mercado Shops     </v>
      </c>
      <c r="H562" s="51">
        <f>H560</f>
        <v>2177</v>
      </c>
      <c r="I562" s="51">
        <f>I560</f>
        <v>2177</v>
      </c>
      <c r="J562" s="51" t="str">
        <f>J560</f>
        <v>Vincular</v>
      </c>
      <c r="K562" s="51" t="str">
        <f>K560&amp;"     "</f>
        <v xml:space="preserve">$     </v>
      </c>
      <c r="L562" s="51" t="str">
        <f>L560&amp;"     "</f>
        <v xml:space="preserve">Mercado Envíos gratis     </v>
      </c>
      <c r="M562" s="51" t="str">
        <f>M560&amp;"     "</f>
        <v xml:space="preserve">Mercado Envíos a cargo del comprador     </v>
      </c>
      <c r="N562" s="51" t="str">
        <f>N560&amp;"     "</f>
        <v xml:space="preserve">Premium     </v>
      </c>
      <c r="O562" s="51" t="str">
        <f ca="1">O560</f>
        <v>19.5%</v>
      </c>
      <c r="P562" s="51" t="str">
        <f ca="1">P560</f>
        <v>13.9%</v>
      </c>
      <c r="Q562" s="51" t="str">
        <f>Q560&amp;"     "</f>
        <v xml:space="preserve">Activa     </v>
      </c>
      <c r="R562" s="51" t="s">
        <v>1053</v>
      </c>
    </row>
    <row r="563" spans="1:18" ht="50.1" customHeight="1" x14ac:dyDescent="0.2">
      <c r="A563" s="47" t="s">
        <v>1408</v>
      </c>
      <c r="B563" s="47" t="s">
        <v>1417</v>
      </c>
      <c r="C563" s="48" t="s">
        <v>1418</v>
      </c>
      <c r="D563" s="52" t="str">
        <f>"     "&amp;D560</f>
        <v xml:space="preserve">     Copa Menstrual Segura Y Suave Reusable Economica</v>
      </c>
      <c r="E563" s="47" t="s">
        <v>1419</v>
      </c>
      <c r="F563" s="49">
        <v>7</v>
      </c>
      <c r="G563" s="51" t="str">
        <f>G560&amp;"     "</f>
        <v xml:space="preserve">Mercado Libre y Mercado Shops     </v>
      </c>
      <c r="H563" s="51">
        <f>H560</f>
        <v>2177</v>
      </c>
      <c r="I563" s="51">
        <f>I560</f>
        <v>2177</v>
      </c>
      <c r="J563" s="51" t="str">
        <f>J560</f>
        <v>Vincular</v>
      </c>
      <c r="K563" s="51" t="str">
        <f>K560&amp;"     "</f>
        <v xml:space="preserve">$     </v>
      </c>
      <c r="L563" s="51" t="str">
        <f>L560&amp;"     "</f>
        <v xml:space="preserve">Mercado Envíos gratis     </v>
      </c>
      <c r="M563" s="51" t="str">
        <f>M560&amp;"     "</f>
        <v xml:space="preserve">Mercado Envíos a cargo del comprador     </v>
      </c>
      <c r="N563" s="51" t="str">
        <f>N560&amp;"     "</f>
        <v xml:space="preserve">Premium     </v>
      </c>
      <c r="O563" s="51" t="str">
        <f ca="1">O560</f>
        <v>19.5%</v>
      </c>
      <c r="P563" s="51" t="str">
        <f ca="1">P560</f>
        <v>13.9%</v>
      </c>
      <c r="Q563" s="51" t="str">
        <f>Q560&amp;"     "</f>
        <v xml:space="preserve">Activa     </v>
      </c>
      <c r="R563" s="51" t="s">
        <v>1053</v>
      </c>
    </row>
    <row r="564" spans="1:18" ht="50.1" customHeight="1" x14ac:dyDescent="0.2">
      <c r="A564" s="47" t="s">
        <v>1408</v>
      </c>
      <c r="B564" s="47" t="s">
        <v>1420</v>
      </c>
      <c r="C564" s="48" t="s">
        <v>1055</v>
      </c>
      <c r="D564" s="52" t="str">
        <f>"     "&amp;D560</f>
        <v xml:space="preserve">     Copa Menstrual Segura Y Suave Reusable Economica</v>
      </c>
      <c r="E564" s="47" t="s">
        <v>1421</v>
      </c>
      <c r="F564" s="49">
        <v>8</v>
      </c>
      <c r="G564" s="51" t="str">
        <f>G560&amp;"     "</f>
        <v xml:space="preserve">Mercado Libre y Mercado Shops     </v>
      </c>
      <c r="H564" s="51">
        <f>H560</f>
        <v>2177</v>
      </c>
      <c r="I564" s="51">
        <f>I560</f>
        <v>2177</v>
      </c>
      <c r="J564" s="51" t="str">
        <f>J560</f>
        <v>Vincular</v>
      </c>
      <c r="K564" s="51" t="str">
        <f>K560&amp;"     "</f>
        <v xml:space="preserve">$     </v>
      </c>
      <c r="L564" s="51" t="str">
        <f>L560&amp;"     "</f>
        <v xml:space="preserve">Mercado Envíos gratis     </v>
      </c>
      <c r="M564" s="51" t="str">
        <f>M560&amp;"     "</f>
        <v xml:space="preserve">Mercado Envíos a cargo del comprador     </v>
      </c>
      <c r="N564" s="51" t="str">
        <f>N560&amp;"     "</f>
        <v xml:space="preserve">Premium     </v>
      </c>
      <c r="O564" s="51" t="str">
        <f ca="1">O560</f>
        <v>19.5%</v>
      </c>
      <c r="P564" s="51" t="str">
        <f ca="1">P560</f>
        <v>13.9%</v>
      </c>
      <c r="Q564" s="51" t="str">
        <f>Q560&amp;"     "</f>
        <v xml:space="preserve">Activa     </v>
      </c>
      <c r="R564" s="51" t="s">
        <v>1053</v>
      </c>
    </row>
    <row r="565" spans="1:18" ht="50.1" customHeight="1" x14ac:dyDescent="0.2">
      <c r="A565" s="47" t="s">
        <v>1408</v>
      </c>
      <c r="B565" s="47" t="s">
        <v>1422</v>
      </c>
      <c r="C565" s="48" t="s">
        <v>1423</v>
      </c>
      <c r="D565" s="52" t="str">
        <f>"     "&amp;D560</f>
        <v xml:space="preserve">     Copa Menstrual Segura Y Suave Reusable Economica</v>
      </c>
      <c r="E565" s="47" t="s">
        <v>1424</v>
      </c>
      <c r="F565" s="49">
        <v>7</v>
      </c>
      <c r="G565" s="51" t="str">
        <f>G560&amp;"     "</f>
        <v xml:space="preserve">Mercado Libre y Mercado Shops     </v>
      </c>
      <c r="H565" s="51">
        <f>H560</f>
        <v>2177</v>
      </c>
      <c r="I565" s="51">
        <f>I560</f>
        <v>2177</v>
      </c>
      <c r="J565" s="51" t="str">
        <f>J560</f>
        <v>Vincular</v>
      </c>
      <c r="K565" s="51" t="str">
        <f>K560&amp;"     "</f>
        <v xml:space="preserve">$     </v>
      </c>
      <c r="L565" s="51" t="str">
        <f>L560&amp;"     "</f>
        <v xml:space="preserve">Mercado Envíos gratis     </v>
      </c>
      <c r="M565" s="51" t="str">
        <f>M560&amp;"     "</f>
        <v xml:space="preserve">Mercado Envíos a cargo del comprador     </v>
      </c>
      <c r="N565" s="51" t="str">
        <f>N560&amp;"     "</f>
        <v xml:space="preserve">Premium     </v>
      </c>
      <c r="O565" s="51" t="str">
        <f ca="1">O560</f>
        <v>19.5%</v>
      </c>
      <c r="P565" s="51" t="str">
        <f ca="1">P560</f>
        <v>13.9%</v>
      </c>
      <c r="Q565" s="51" t="str">
        <f>Q560&amp;"     "</f>
        <v xml:space="preserve">Activa     </v>
      </c>
      <c r="R565" s="51" t="s">
        <v>1053</v>
      </c>
    </row>
    <row r="566" spans="1:18" ht="50.1" customHeight="1" x14ac:dyDescent="0.2">
      <c r="A566" s="47" t="s">
        <v>1408</v>
      </c>
      <c r="B566" s="47" t="s">
        <v>1425</v>
      </c>
      <c r="C566" s="48" t="s">
        <v>1426</v>
      </c>
      <c r="D566" s="52" t="str">
        <f>"     "&amp;D560</f>
        <v xml:space="preserve">     Copa Menstrual Segura Y Suave Reusable Economica</v>
      </c>
      <c r="E566" s="47" t="s">
        <v>1427</v>
      </c>
      <c r="F566" s="49">
        <v>9</v>
      </c>
      <c r="G566" s="51" t="str">
        <f>G560&amp;"     "</f>
        <v xml:space="preserve">Mercado Libre y Mercado Shops     </v>
      </c>
      <c r="H566" s="51">
        <f>H560</f>
        <v>2177</v>
      </c>
      <c r="I566" s="51">
        <f>I560</f>
        <v>2177</v>
      </c>
      <c r="J566" s="51" t="str">
        <f>J560</f>
        <v>Vincular</v>
      </c>
      <c r="K566" s="51" t="str">
        <f>K560&amp;"     "</f>
        <v xml:space="preserve">$     </v>
      </c>
      <c r="L566" s="51" t="str">
        <f>L560&amp;"     "</f>
        <v xml:space="preserve">Mercado Envíos gratis     </v>
      </c>
      <c r="M566" s="51" t="str">
        <f>M560&amp;"     "</f>
        <v xml:space="preserve">Mercado Envíos a cargo del comprador     </v>
      </c>
      <c r="N566" s="51" t="str">
        <f>N560&amp;"     "</f>
        <v xml:space="preserve">Premium     </v>
      </c>
      <c r="O566" s="51" t="str">
        <f ca="1">O560</f>
        <v>19.5%</v>
      </c>
      <c r="P566" s="51" t="str">
        <f ca="1">P560</f>
        <v>13.9%</v>
      </c>
      <c r="Q566" s="51" t="str">
        <f>Q560&amp;"     "</f>
        <v xml:space="preserve">Activa     </v>
      </c>
      <c r="R566" s="51" t="s">
        <v>1053</v>
      </c>
    </row>
    <row r="567" spans="1:18" ht="50.1" customHeight="1" x14ac:dyDescent="0.2">
      <c r="A567" s="47" t="s">
        <v>1408</v>
      </c>
      <c r="B567" s="47" t="s">
        <v>1428</v>
      </c>
      <c r="C567" s="48" t="s">
        <v>1398</v>
      </c>
      <c r="D567" s="52" t="str">
        <f>"     "&amp;D560</f>
        <v xml:space="preserve">     Copa Menstrual Segura Y Suave Reusable Economica</v>
      </c>
      <c r="E567" s="47" t="s">
        <v>1429</v>
      </c>
      <c r="F567" s="49">
        <v>1</v>
      </c>
      <c r="G567" s="51" t="str">
        <f>G560&amp;"     "</f>
        <v xml:space="preserve">Mercado Libre y Mercado Shops     </v>
      </c>
      <c r="H567" s="51">
        <f>H560</f>
        <v>2177</v>
      </c>
      <c r="I567" s="51">
        <f>I560</f>
        <v>2177</v>
      </c>
      <c r="J567" s="51" t="str">
        <f>J560</f>
        <v>Vincular</v>
      </c>
      <c r="K567" s="51" t="str">
        <f>K560&amp;"     "</f>
        <v xml:space="preserve">$     </v>
      </c>
      <c r="L567" s="51" t="str">
        <f>L560&amp;"     "</f>
        <v xml:space="preserve">Mercado Envíos gratis     </v>
      </c>
      <c r="M567" s="51" t="str">
        <f>M560&amp;"     "</f>
        <v xml:space="preserve">Mercado Envíos a cargo del comprador     </v>
      </c>
      <c r="N567" s="51" t="str">
        <f>N560&amp;"     "</f>
        <v xml:space="preserve">Premium     </v>
      </c>
      <c r="O567" s="51" t="str">
        <f ca="1">O560</f>
        <v>19.5%</v>
      </c>
      <c r="P567" s="51" t="str">
        <f ca="1">P560</f>
        <v>13.9%</v>
      </c>
      <c r="Q567" s="51" t="str">
        <f>Q560&amp;"     "</f>
        <v xml:space="preserve">Activa     </v>
      </c>
      <c r="R567" s="51" t="s">
        <v>1053</v>
      </c>
    </row>
    <row r="568" spans="1:18" ht="50.1" customHeight="1" x14ac:dyDescent="0.2">
      <c r="A568" s="47" t="s">
        <v>1408</v>
      </c>
      <c r="B568" s="47" t="s">
        <v>1430</v>
      </c>
      <c r="C568" s="48" t="s">
        <v>1431</v>
      </c>
      <c r="D568" s="52" t="str">
        <f>"     "&amp;D560</f>
        <v xml:space="preserve">     Copa Menstrual Segura Y Suave Reusable Economica</v>
      </c>
      <c r="E568" s="47" t="s">
        <v>1432</v>
      </c>
      <c r="F568" s="49">
        <v>1</v>
      </c>
      <c r="G568" s="51" t="str">
        <f>G560&amp;"     "</f>
        <v xml:space="preserve">Mercado Libre y Mercado Shops     </v>
      </c>
      <c r="H568" s="51">
        <f>H560</f>
        <v>2177</v>
      </c>
      <c r="I568" s="51">
        <f>I560</f>
        <v>2177</v>
      </c>
      <c r="J568" s="51" t="str">
        <f>J560</f>
        <v>Vincular</v>
      </c>
      <c r="K568" s="51" t="str">
        <f>K560&amp;"     "</f>
        <v xml:space="preserve">$     </v>
      </c>
      <c r="L568" s="51" t="str">
        <f>L560&amp;"     "</f>
        <v xml:space="preserve">Mercado Envíos gratis     </v>
      </c>
      <c r="M568" s="51" t="str">
        <f>M560&amp;"     "</f>
        <v xml:space="preserve">Mercado Envíos a cargo del comprador     </v>
      </c>
      <c r="N568" s="51" t="str">
        <f>N560&amp;"     "</f>
        <v xml:space="preserve">Premium     </v>
      </c>
      <c r="O568" s="51" t="str">
        <f ca="1">O560</f>
        <v>19.5%</v>
      </c>
      <c r="P568" s="51" t="str">
        <f ca="1">P560</f>
        <v>13.9%</v>
      </c>
      <c r="Q568" s="51" t="str">
        <f>Q560&amp;"     "</f>
        <v xml:space="preserve">Activa     </v>
      </c>
      <c r="R568" s="51" t="s">
        <v>1053</v>
      </c>
    </row>
    <row r="569" spans="1:18" ht="50.1" customHeight="1" x14ac:dyDescent="0.2">
      <c r="A569" s="47" t="s">
        <v>1433</v>
      </c>
      <c r="B569" s="47"/>
      <c r="C569" s="48" t="s">
        <v>1434</v>
      </c>
      <c r="D569" s="47" t="s">
        <v>1435</v>
      </c>
      <c r="E569" s="47" t="s">
        <v>61</v>
      </c>
      <c r="F569" s="49">
        <v>24</v>
      </c>
      <c r="G569" s="50" t="s">
        <v>62</v>
      </c>
      <c r="H569" s="49">
        <v>4071.2</v>
      </c>
      <c r="I569" s="49">
        <v>4071.2</v>
      </c>
      <c r="J569" s="50" t="s">
        <v>63</v>
      </c>
      <c r="K569" s="50" t="s">
        <v>64</v>
      </c>
      <c r="L569" s="50" t="s">
        <v>65</v>
      </c>
      <c r="M569" s="50" t="s">
        <v>115</v>
      </c>
      <c r="N569" s="50" t="s">
        <v>66</v>
      </c>
      <c r="O569" s="51" t="str">
        <f ca="1">IF(INDIRECT("G569")="Mercado Shops","-",IF(INDIRECT("N569")="Clásica","10%",IF(INDIRECT("N569")="Premium","14.5%","-")))</f>
        <v>14.5%</v>
      </c>
      <c r="P569" s="51" t="str">
        <f ca="1">IF(INDIRECT("G569")="Mercado Libre","-",IF(INDIRECT("N569")="Clásica","4.63%",IF(INDIRECT("N569")="Premium","13.9%","-")))</f>
        <v>13.9%</v>
      </c>
      <c r="Q569" s="50" t="s">
        <v>67</v>
      </c>
      <c r="R569" s="51" t="s">
        <v>1436</v>
      </c>
    </row>
    <row r="570" spans="1:18" ht="50.1" customHeight="1" x14ac:dyDescent="0.2">
      <c r="A570" s="47" t="s">
        <v>1437</v>
      </c>
      <c r="B570" s="47"/>
      <c r="C570" s="48" t="s">
        <v>1438</v>
      </c>
      <c r="D570" s="48" t="s">
        <v>1439</v>
      </c>
      <c r="E570" s="47" t="s">
        <v>61</v>
      </c>
      <c r="F570" s="49">
        <v>1</v>
      </c>
      <c r="G570" s="50" t="s">
        <v>62</v>
      </c>
      <c r="H570" s="49">
        <v>259788157.44</v>
      </c>
      <c r="I570" s="49">
        <v>259788157.44</v>
      </c>
      <c r="J570" s="50" t="s">
        <v>63</v>
      </c>
      <c r="K570" s="50" t="s">
        <v>64</v>
      </c>
      <c r="L570" s="50" t="s">
        <v>65</v>
      </c>
      <c r="M570" s="50" t="s">
        <v>65</v>
      </c>
      <c r="N570" s="50" t="s">
        <v>66</v>
      </c>
      <c r="O570" s="51" t="str">
        <f ca="1">IF(INDIRECT("G570")="Mercado Shops","-",IF(INDIRECT("N570")="Clásica","10%",IF(INDIRECT("N570")="Premium","14.5%","-")))</f>
        <v>14.5%</v>
      </c>
      <c r="P570" s="51" t="str">
        <f ca="1">IF(INDIRECT("G570")="Mercado Libre","-",IF(INDIRECT("N570")="Clásica","4.63%",IF(INDIRECT("N570")="Premium","13.9%","-")))</f>
        <v>13.9%</v>
      </c>
      <c r="Q570" s="50" t="s">
        <v>67</v>
      </c>
      <c r="R570" s="51" t="s">
        <v>74</v>
      </c>
    </row>
    <row r="571" spans="1:18" ht="50.1" customHeight="1" x14ac:dyDescent="0.2">
      <c r="A571" s="47" t="s">
        <v>1440</v>
      </c>
      <c r="B571" s="47"/>
      <c r="C571" s="48" t="s">
        <v>1441</v>
      </c>
      <c r="D571" s="47" t="s">
        <v>1442</v>
      </c>
      <c r="E571" s="47" t="s">
        <v>61</v>
      </c>
      <c r="F571" s="49">
        <v>7</v>
      </c>
      <c r="G571" s="50" t="s">
        <v>62</v>
      </c>
      <c r="H571" s="49">
        <v>18778.41</v>
      </c>
      <c r="I571" s="49">
        <v>18778.41</v>
      </c>
      <c r="J571" s="50" t="s">
        <v>63</v>
      </c>
      <c r="K571" s="50" t="s">
        <v>64</v>
      </c>
      <c r="L571" s="50" t="s">
        <v>65</v>
      </c>
      <c r="M571" s="50" t="s">
        <v>65</v>
      </c>
      <c r="N571" s="50" t="s">
        <v>66</v>
      </c>
      <c r="O571" s="51" t="str">
        <f ca="1">IF(INDIRECT("G571")="Mercado Shops","-",IF(INDIRECT("N571")="Clásica","15%",IF(INDIRECT("N571")="Premium","19.5%","-")))</f>
        <v>19.5%</v>
      </c>
      <c r="P571" s="51" t="str">
        <f ca="1">IF(INDIRECT("G571")="Mercado Libre","-",IF(INDIRECT("N571")="Clásica","4.63%",IF(INDIRECT("N571")="Premium","13.9%","-")))</f>
        <v>13.9%</v>
      </c>
      <c r="Q571" s="50" t="s">
        <v>78</v>
      </c>
      <c r="R571" s="51" t="s">
        <v>385</v>
      </c>
    </row>
    <row r="572" spans="1:18" ht="50.1" customHeight="1" x14ac:dyDescent="0.2">
      <c r="A572" s="47" t="s">
        <v>1443</v>
      </c>
      <c r="B572" s="47"/>
      <c r="C572" s="48" t="s">
        <v>1444</v>
      </c>
      <c r="D572" s="47" t="s">
        <v>1445</v>
      </c>
      <c r="E572" s="47" t="s">
        <v>61</v>
      </c>
      <c r="F572" s="49">
        <v>0</v>
      </c>
      <c r="G572" s="50" t="s">
        <v>62</v>
      </c>
      <c r="H572" s="49">
        <v>44732.31</v>
      </c>
      <c r="I572" s="49">
        <v>44732.31</v>
      </c>
      <c r="J572" s="50" t="s">
        <v>63</v>
      </c>
      <c r="K572" s="50" t="s">
        <v>64</v>
      </c>
      <c r="L572" s="50" t="s">
        <v>65</v>
      </c>
      <c r="M572" s="50" t="s">
        <v>65</v>
      </c>
      <c r="N572" s="50" t="s">
        <v>66</v>
      </c>
      <c r="O572" s="51" t="str">
        <f ca="1">IF(INDIRECT("G572")="Mercado Shops","-",IF(INDIRECT("N572")="Clásica","15%",IF(INDIRECT("N572")="Premium","19.5%","-")))</f>
        <v>19.5%</v>
      </c>
      <c r="P572" s="51" t="str">
        <f ca="1">IF(INDIRECT("G572")="Mercado Libre","-",IF(INDIRECT("N572")="Clásica","4.63%",IF(INDIRECT("N572")="Premium","13.9%","-")))</f>
        <v>13.9%</v>
      </c>
      <c r="Q572" s="50" t="s">
        <v>78</v>
      </c>
      <c r="R572" s="51" t="s">
        <v>1446</v>
      </c>
    </row>
    <row r="573" spans="1:18" ht="50.1" customHeight="1" x14ac:dyDescent="0.2">
      <c r="A573" s="47" t="s">
        <v>1447</v>
      </c>
      <c r="B573" s="47"/>
      <c r="C573" s="47" t="s">
        <v>143</v>
      </c>
      <c r="D573" s="47" t="s">
        <v>1448</v>
      </c>
      <c r="E573" s="47" t="s">
        <v>61</v>
      </c>
      <c r="F573" s="51" t="s">
        <v>451</v>
      </c>
      <c r="G573" s="50" t="s">
        <v>62</v>
      </c>
      <c r="H573" s="49">
        <v>87581.69</v>
      </c>
      <c r="I573" s="49">
        <v>87581.69</v>
      </c>
      <c r="J573" s="50" t="s">
        <v>63</v>
      </c>
      <c r="K573" s="50" t="s">
        <v>64</v>
      </c>
      <c r="L573" s="50" t="s">
        <v>65</v>
      </c>
      <c r="M573" s="50" t="s">
        <v>65</v>
      </c>
      <c r="N573" s="50" t="s">
        <v>66</v>
      </c>
      <c r="O573" s="51" t="str">
        <f ca="1">IF(INDIRECT("G573")="Mercado Shops","-",IF(INDIRECT("N573")="Clásica","10%",IF(INDIRECT("N573")="Premium","14.5%","-")))</f>
        <v>14.5%</v>
      </c>
      <c r="P573" s="51" t="str">
        <f ca="1">IF(INDIRECT("G573")="Mercado Libre","-",IF(INDIRECT("N573")="Clásica","4.63%",IF(INDIRECT("N573")="Premium","13.9%","-")))</f>
        <v>13.9%</v>
      </c>
      <c r="Q573" s="50" t="s">
        <v>67</v>
      </c>
      <c r="R573" s="51" t="s">
        <v>1449</v>
      </c>
    </row>
    <row r="574" spans="1:18" ht="50.1" customHeight="1" x14ac:dyDescent="0.2">
      <c r="A574" s="47" t="s">
        <v>1447</v>
      </c>
      <c r="B574" s="47" t="s">
        <v>1450</v>
      </c>
      <c r="C574" s="48" t="s">
        <v>1451</v>
      </c>
      <c r="D574" s="52" t="str">
        <f>"     "&amp;D573</f>
        <v xml:space="preserve">     Audifonos Bluetooth Manoslibres Smartwatch Banda Inteligente</v>
      </c>
      <c r="E574" s="47" t="s">
        <v>260</v>
      </c>
      <c r="F574" s="49">
        <v>3</v>
      </c>
      <c r="G574" s="51" t="str">
        <f>G573&amp;"     "</f>
        <v xml:space="preserve">Mercado Libre y Mercado Shops     </v>
      </c>
      <c r="H574" s="51">
        <f>H573</f>
        <v>87581.69</v>
      </c>
      <c r="I574" s="51">
        <f>I573</f>
        <v>87581.69</v>
      </c>
      <c r="J574" s="51" t="str">
        <f>J573</f>
        <v>Vincular</v>
      </c>
      <c r="K574" s="51" t="str">
        <f>K573&amp;"     "</f>
        <v xml:space="preserve">$     </v>
      </c>
      <c r="L574" s="51" t="str">
        <f>L573&amp;"     "</f>
        <v xml:space="preserve">Mercado Envíos gratis     </v>
      </c>
      <c r="M574" s="51" t="str">
        <f>M573&amp;"     "</f>
        <v xml:space="preserve">Mercado Envíos gratis     </v>
      </c>
      <c r="N574" s="51" t="str">
        <f>N573&amp;"     "</f>
        <v xml:space="preserve">Premium     </v>
      </c>
      <c r="O574" s="51" t="str">
        <f ca="1">O573</f>
        <v>14.5%</v>
      </c>
      <c r="P574" s="51" t="str">
        <f ca="1">P573</f>
        <v>13.9%</v>
      </c>
      <c r="Q574" s="51" t="str">
        <f>Q573&amp;"     "</f>
        <v xml:space="preserve">Activa     </v>
      </c>
      <c r="R574" s="51" t="s">
        <v>1449</v>
      </c>
    </row>
    <row r="575" spans="1:18" ht="50.1" customHeight="1" x14ac:dyDescent="0.2">
      <c r="A575" s="47" t="s">
        <v>1452</v>
      </c>
      <c r="B575" s="47"/>
      <c r="C575" s="47" t="s">
        <v>143</v>
      </c>
      <c r="D575" s="47" t="s">
        <v>1453</v>
      </c>
      <c r="E575" s="47" t="s">
        <v>61</v>
      </c>
      <c r="F575" s="51" t="s">
        <v>481</v>
      </c>
      <c r="G575" s="50" t="s">
        <v>62</v>
      </c>
      <c r="H575" s="49">
        <v>49872.2</v>
      </c>
      <c r="I575" s="49">
        <v>49872.2</v>
      </c>
      <c r="J575" s="50" t="s">
        <v>63</v>
      </c>
      <c r="K575" s="50" t="s">
        <v>64</v>
      </c>
      <c r="L575" s="50" t="s">
        <v>65</v>
      </c>
      <c r="M575" s="50" t="s">
        <v>115</v>
      </c>
      <c r="N575" s="50" t="s">
        <v>66</v>
      </c>
      <c r="O575" s="51" t="str">
        <f ca="1">IF(INDIRECT("G575")="Mercado Shops","-",IF(INDIRECT("N575")="Clásica","15%",IF(INDIRECT("N575")="Premium","19.5%","-")))</f>
        <v>19.5%</v>
      </c>
      <c r="P575" s="51" t="str">
        <f ca="1">IF(INDIRECT("G575")="Mercado Libre","-",IF(INDIRECT("N575")="Clásica","4.63%",IF(INDIRECT("N575")="Premium","13.9%","-")))</f>
        <v>13.9%</v>
      </c>
      <c r="Q575" s="50" t="s">
        <v>67</v>
      </c>
      <c r="R575" s="51" t="s">
        <v>1454</v>
      </c>
    </row>
    <row r="576" spans="1:18" ht="50.1" customHeight="1" x14ac:dyDescent="0.2">
      <c r="A576" s="47" t="s">
        <v>1452</v>
      </c>
      <c r="B576" s="47" t="s">
        <v>1455</v>
      </c>
      <c r="C576" s="48" t="s">
        <v>1456</v>
      </c>
      <c r="D576" s="52" t="str">
        <f>"     "&amp;D575</f>
        <v xml:space="preserve">     Mouse Pad Alfombrilla 3d Huella Garra Gato Ergonomico</v>
      </c>
      <c r="E576" s="47" t="s">
        <v>707</v>
      </c>
      <c r="F576" s="49">
        <v>4</v>
      </c>
      <c r="G576" s="51" t="str">
        <f>G575&amp;"     "</f>
        <v xml:space="preserve">Mercado Libre y Mercado Shops     </v>
      </c>
      <c r="H576" s="51">
        <f>H575</f>
        <v>49872.2</v>
      </c>
      <c r="I576" s="51">
        <f>I575</f>
        <v>49872.2</v>
      </c>
      <c r="J576" s="51" t="str">
        <f>J575</f>
        <v>Vincular</v>
      </c>
      <c r="K576" s="51" t="str">
        <f>K575&amp;"     "</f>
        <v xml:space="preserve">$     </v>
      </c>
      <c r="L576" s="51" t="str">
        <f>L575&amp;"     "</f>
        <v xml:space="preserve">Mercado Envíos gratis     </v>
      </c>
      <c r="M576" s="51" t="str">
        <f>M575&amp;"     "</f>
        <v xml:space="preserve">Mercado Envíos a cargo del comprador     </v>
      </c>
      <c r="N576" s="51" t="str">
        <f>N575&amp;"     "</f>
        <v xml:space="preserve">Premium     </v>
      </c>
      <c r="O576" s="51" t="str">
        <f ca="1">O575</f>
        <v>19.5%</v>
      </c>
      <c r="P576" s="51" t="str">
        <f ca="1">P575</f>
        <v>13.9%</v>
      </c>
      <c r="Q576" s="51" t="str">
        <f>Q575&amp;"     "</f>
        <v xml:space="preserve">Activa     </v>
      </c>
      <c r="R576" s="51" t="s">
        <v>1454</v>
      </c>
    </row>
    <row r="577" spans="1:18" ht="50.1" customHeight="1" x14ac:dyDescent="0.2">
      <c r="A577" s="47" t="s">
        <v>1452</v>
      </c>
      <c r="B577" s="47" t="s">
        <v>1457</v>
      </c>
      <c r="C577" s="48" t="s">
        <v>1458</v>
      </c>
      <c r="D577" s="52" t="str">
        <f>"     "&amp;D575</f>
        <v xml:space="preserve">     Mouse Pad Alfombrilla 3d Huella Garra Gato Ergonomico</v>
      </c>
      <c r="E577" s="47" t="s">
        <v>597</v>
      </c>
      <c r="F577" s="49">
        <v>5</v>
      </c>
      <c r="G577" s="51" t="str">
        <f>G575&amp;"     "</f>
        <v xml:space="preserve">Mercado Libre y Mercado Shops     </v>
      </c>
      <c r="H577" s="51">
        <f>H575</f>
        <v>49872.2</v>
      </c>
      <c r="I577" s="51">
        <f>I575</f>
        <v>49872.2</v>
      </c>
      <c r="J577" s="51" t="str">
        <f>J575</f>
        <v>Vincular</v>
      </c>
      <c r="K577" s="51" t="str">
        <f>K575&amp;"     "</f>
        <v xml:space="preserve">$     </v>
      </c>
      <c r="L577" s="51" t="str">
        <f>L575&amp;"     "</f>
        <v xml:space="preserve">Mercado Envíos gratis     </v>
      </c>
      <c r="M577" s="51" t="str">
        <f>M575&amp;"     "</f>
        <v xml:space="preserve">Mercado Envíos a cargo del comprador     </v>
      </c>
      <c r="N577" s="51" t="str">
        <f>N575&amp;"     "</f>
        <v xml:space="preserve">Premium     </v>
      </c>
      <c r="O577" s="51" t="str">
        <f ca="1">O575</f>
        <v>19.5%</v>
      </c>
      <c r="P577" s="51" t="str">
        <f ca="1">P575</f>
        <v>13.9%</v>
      </c>
      <c r="Q577" s="51" t="str">
        <f>Q575&amp;"     "</f>
        <v xml:space="preserve">Activa     </v>
      </c>
      <c r="R577" s="51" t="s">
        <v>1454</v>
      </c>
    </row>
    <row r="578" spans="1:18" ht="50.1" customHeight="1" x14ac:dyDescent="0.2">
      <c r="A578" s="47" t="s">
        <v>1459</v>
      </c>
      <c r="B578" s="47"/>
      <c r="C578" s="48" t="s">
        <v>1460</v>
      </c>
      <c r="D578" s="47" t="s">
        <v>1461</v>
      </c>
      <c r="E578" s="47" t="s">
        <v>61</v>
      </c>
      <c r="F578" s="49">
        <v>8</v>
      </c>
      <c r="G578" s="50" t="s">
        <v>62</v>
      </c>
      <c r="H578" s="49">
        <v>86411.22</v>
      </c>
      <c r="I578" s="49">
        <v>86411.22</v>
      </c>
      <c r="J578" s="50" t="s">
        <v>63</v>
      </c>
      <c r="K578" s="50" t="s">
        <v>64</v>
      </c>
      <c r="L578" s="50" t="s">
        <v>65</v>
      </c>
      <c r="M578" s="50" t="s">
        <v>65</v>
      </c>
      <c r="N578" s="50" t="s">
        <v>66</v>
      </c>
      <c r="O578" s="51" t="str">
        <f ca="1">IF(INDIRECT("G578")="Mercado Shops","-",IF(INDIRECT("N578")="Clásica","12%",IF(INDIRECT("N578")="Premium","16.5%","-")))</f>
        <v>16.5%</v>
      </c>
      <c r="P578" s="51" t="str">
        <f ca="1">IF(INDIRECT("G578")="Mercado Libre","-",IF(INDIRECT("N578")="Clásica","4.63%",IF(INDIRECT("N578")="Premium","13.9%","-")))</f>
        <v>13.9%</v>
      </c>
      <c r="Q578" s="50" t="s">
        <v>78</v>
      </c>
      <c r="R578" s="51" t="s">
        <v>1462</v>
      </c>
    </row>
    <row r="579" spans="1:18" ht="50.1" customHeight="1" x14ac:dyDescent="0.2">
      <c r="A579" s="47" t="s">
        <v>1463</v>
      </c>
      <c r="B579" s="47"/>
      <c r="C579" s="48" t="s">
        <v>818</v>
      </c>
      <c r="D579" s="47" t="s">
        <v>1464</v>
      </c>
      <c r="E579" s="47" t="s">
        <v>61</v>
      </c>
      <c r="F579" s="49">
        <v>4</v>
      </c>
      <c r="G579" s="50" t="s">
        <v>62</v>
      </c>
      <c r="H579" s="49">
        <v>132212.22</v>
      </c>
      <c r="I579" s="49">
        <v>132212.22</v>
      </c>
      <c r="J579" s="50" t="s">
        <v>63</v>
      </c>
      <c r="K579" s="50" t="s">
        <v>64</v>
      </c>
      <c r="L579" s="50" t="s">
        <v>65</v>
      </c>
      <c r="M579" s="50" t="s">
        <v>65</v>
      </c>
      <c r="N579" s="50" t="s">
        <v>66</v>
      </c>
      <c r="O579" s="51" t="str">
        <f ca="1">IF(INDIRECT("G579")="Mercado Shops","-",IF(INDIRECT("N579")="Clásica","10%",IF(INDIRECT("N579")="Premium","14.5%","-")))</f>
        <v>14.5%</v>
      </c>
      <c r="P579" s="51" t="str">
        <f ca="1">IF(INDIRECT("G579")="Mercado Libre","-",IF(INDIRECT("N579")="Clásica","4.63%",IF(INDIRECT("N579")="Premium","13.9%","-")))</f>
        <v>13.9%</v>
      </c>
      <c r="Q579" s="50" t="s">
        <v>67</v>
      </c>
      <c r="R579" s="51" t="s">
        <v>74</v>
      </c>
    </row>
    <row r="580" spans="1:18" ht="50.1" customHeight="1" x14ac:dyDescent="0.2">
      <c r="A580" s="47" t="s">
        <v>1465</v>
      </c>
      <c r="B580" s="47"/>
      <c r="C580" s="48" t="s">
        <v>1466</v>
      </c>
      <c r="D580" s="47" t="s">
        <v>1467</v>
      </c>
      <c r="E580" s="47" t="s">
        <v>61</v>
      </c>
      <c r="F580" s="49">
        <v>2</v>
      </c>
      <c r="G580" s="50" t="s">
        <v>62</v>
      </c>
      <c r="H580" s="49">
        <v>30025.1</v>
      </c>
      <c r="I580" s="49">
        <v>30025.1</v>
      </c>
      <c r="J580" s="50" t="s">
        <v>63</v>
      </c>
      <c r="K580" s="50" t="s">
        <v>64</v>
      </c>
      <c r="L580" s="50" t="s">
        <v>65</v>
      </c>
      <c r="M580" s="50" t="s">
        <v>115</v>
      </c>
      <c r="N580" s="50" t="s">
        <v>66</v>
      </c>
      <c r="O580" s="51" t="str">
        <f ca="1">IF(INDIRECT("G580")="Mercado Shops","-",IF(INDIRECT("N580")="Clásica","10%",IF(INDIRECT("N580")="Premium","14.5%","-")))</f>
        <v>14.5%</v>
      </c>
      <c r="P580" s="51" t="str">
        <f ca="1">IF(INDIRECT("G580")="Mercado Libre","-",IF(INDIRECT("N580")="Clásica","4.63%",IF(INDIRECT("N580")="Premium","13.9%","-")))</f>
        <v>13.9%</v>
      </c>
      <c r="Q580" s="50" t="s">
        <v>78</v>
      </c>
      <c r="R580" s="51" t="s">
        <v>74</v>
      </c>
    </row>
    <row r="581" spans="1:18" ht="50.1" customHeight="1" x14ac:dyDescent="0.2">
      <c r="A581" s="47" t="s">
        <v>1468</v>
      </c>
      <c r="B581" s="47"/>
      <c r="C581" s="48" t="s">
        <v>577</v>
      </c>
      <c r="D581" s="47" t="s">
        <v>1469</v>
      </c>
      <c r="E581" s="47" t="s">
        <v>61</v>
      </c>
      <c r="F581" s="49">
        <v>2</v>
      </c>
      <c r="G581" s="50" t="s">
        <v>62</v>
      </c>
      <c r="H581" s="49">
        <v>33180.28</v>
      </c>
      <c r="I581" s="49">
        <v>33180.28</v>
      </c>
      <c r="J581" s="50" t="s">
        <v>63</v>
      </c>
      <c r="K581" s="50" t="s">
        <v>64</v>
      </c>
      <c r="L581" s="50" t="s">
        <v>65</v>
      </c>
      <c r="M581" s="50" t="s">
        <v>65</v>
      </c>
      <c r="N581" s="50" t="s">
        <v>66</v>
      </c>
      <c r="O581" s="51" t="str">
        <f ca="1">IF(INDIRECT("G581")="Mercado Shops","-",IF(INDIRECT("N581")="Clásica","10%",IF(INDIRECT("N581")="Premium","14.5%","-")))</f>
        <v>14.5%</v>
      </c>
      <c r="P581" s="51" t="str">
        <f ca="1">IF(INDIRECT("G581")="Mercado Libre","-",IF(INDIRECT("N581")="Clásica","4.63%",IF(INDIRECT("N581")="Premium","13.9%","-")))</f>
        <v>13.9%</v>
      </c>
      <c r="Q581" s="50" t="s">
        <v>67</v>
      </c>
      <c r="R581" s="51" t="s">
        <v>125</v>
      </c>
    </row>
    <row r="582" spans="1:18" ht="50.1" customHeight="1" x14ac:dyDescent="0.2">
      <c r="A582" s="47" t="s">
        <v>1470</v>
      </c>
      <c r="B582" s="47"/>
      <c r="C582" s="48" t="s">
        <v>120</v>
      </c>
      <c r="D582" s="48" t="s">
        <v>1471</v>
      </c>
      <c r="E582" s="47" t="s">
        <v>61</v>
      </c>
      <c r="F582" s="49">
        <v>1</v>
      </c>
      <c r="G582" s="50" t="s">
        <v>62</v>
      </c>
      <c r="H582" s="49">
        <v>40304.879999999997</v>
      </c>
      <c r="I582" s="49">
        <v>40304.879999999997</v>
      </c>
      <c r="J582" s="50" t="s">
        <v>63</v>
      </c>
      <c r="K582" s="50" t="s">
        <v>64</v>
      </c>
      <c r="L582" s="50" t="s">
        <v>65</v>
      </c>
      <c r="M582" s="50" t="s">
        <v>65</v>
      </c>
      <c r="N582" s="50" t="s">
        <v>66</v>
      </c>
      <c r="O582" s="51" t="str">
        <f ca="1">IF(INDIRECT("G582")="Mercado Shops","-",IF(INDIRECT("N582")="Clásica","12%",IF(INDIRECT("N582")="Premium","16.5%","-")))</f>
        <v>16.5%</v>
      </c>
      <c r="P582" s="51" t="str">
        <f ca="1">IF(INDIRECT("G582")="Mercado Libre","-",IF(INDIRECT("N582")="Clásica","4.63%",IF(INDIRECT("N582")="Premium","13.9%","-")))</f>
        <v>13.9%</v>
      </c>
      <c r="Q582" s="50" t="s">
        <v>78</v>
      </c>
      <c r="R582" s="51" t="s">
        <v>68</v>
      </c>
    </row>
    <row r="583" spans="1:18" ht="50.1" customHeight="1" x14ac:dyDescent="0.2">
      <c r="A583" s="47" t="s">
        <v>1472</v>
      </c>
      <c r="B583" s="47"/>
      <c r="C583" s="48" t="s">
        <v>284</v>
      </c>
      <c r="D583" s="47" t="s">
        <v>1473</v>
      </c>
      <c r="E583" s="47" t="s">
        <v>61</v>
      </c>
      <c r="F583" s="49">
        <v>8</v>
      </c>
      <c r="G583" s="50" t="s">
        <v>62</v>
      </c>
      <c r="H583" s="49">
        <v>67683.7</v>
      </c>
      <c r="I583" s="49">
        <v>67683.7</v>
      </c>
      <c r="J583" s="50" t="s">
        <v>63</v>
      </c>
      <c r="K583" s="50" t="s">
        <v>64</v>
      </c>
      <c r="L583" s="50" t="s">
        <v>65</v>
      </c>
      <c r="M583" s="50" t="s">
        <v>65</v>
      </c>
      <c r="N583" s="50" t="s">
        <v>66</v>
      </c>
      <c r="O583" s="51" t="str">
        <f ca="1">IF(INDIRECT("G583")="Mercado Shops","-",IF(INDIRECT("N583")="Clásica","12%",IF(INDIRECT("N583")="Premium","16.5%","-")))</f>
        <v>16.5%</v>
      </c>
      <c r="P583" s="51" t="str">
        <f ca="1">IF(INDIRECT("G583")="Mercado Libre","-",IF(INDIRECT("N583")="Clásica","4.63%",IF(INDIRECT("N583")="Premium","13.9%","-")))</f>
        <v>13.9%</v>
      </c>
      <c r="Q583" s="50" t="s">
        <v>67</v>
      </c>
      <c r="R583" s="51" t="s">
        <v>68</v>
      </c>
    </row>
    <row r="584" spans="1:18" ht="50.1" customHeight="1" x14ac:dyDescent="0.2">
      <c r="A584" s="47" t="s">
        <v>1474</v>
      </c>
      <c r="B584" s="47"/>
      <c r="C584" s="47" t="s">
        <v>143</v>
      </c>
      <c r="D584" s="47" t="s">
        <v>1475</v>
      </c>
      <c r="E584" s="47" t="s">
        <v>61</v>
      </c>
      <c r="F584" s="51" t="s">
        <v>145</v>
      </c>
      <c r="G584" s="50" t="s">
        <v>62</v>
      </c>
      <c r="H584" s="49">
        <v>44274.3</v>
      </c>
      <c r="I584" s="49">
        <v>44274.3</v>
      </c>
      <c r="J584" s="50" t="s">
        <v>63</v>
      </c>
      <c r="K584" s="50" t="s">
        <v>64</v>
      </c>
      <c r="L584" s="50" t="s">
        <v>65</v>
      </c>
      <c r="M584" s="50" t="s">
        <v>65</v>
      </c>
      <c r="N584" s="50" t="s">
        <v>66</v>
      </c>
      <c r="O584" s="51" t="str">
        <f ca="1">IF(INDIRECT("G584")="Mercado Shops","-",IF(INDIRECT("N584")="Clásica","15%",IF(INDIRECT("N584")="Premium","19.5%","-")))</f>
        <v>19.5%</v>
      </c>
      <c r="P584" s="51" t="str">
        <f ca="1">IF(INDIRECT("G584")="Mercado Libre","-",IF(INDIRECT("N584")="Clásica","4.63%",IF(INDIRECT("N584")="Premium","13.9%","-")))</f>
        <v>13.9%</v>
      </c>
      <c r="Q584" s="50" t="s">
        <v>78</v>
      </c>
      <c r="R584" s="51" t="s">
        <v>435</v>
      </c>
    </row>
    <row r="585" spans="1:18" ht="50.1" customHeight="1" x14ac:dyDescent="0.2">
      <c r="A585" s="47" t="s">
        <v>1474</v>
      </c>
      <c r="B585" s="47" t="s">
        <v>1476</v>
      </c>
      <c r="C585" s="48" t="s">
        <v>1477</v>
      </c>
      <c r="D585" s="52" t="str">
        <f>"     "&amp;D584</f>
        <v xml:space="preserve">     Enchufe 1 Apagador Wifi Domotica Smartlife</v>
      </c>
      <c r="E585" s="47" t="s">
        <v>149</v>
      </c>
      <c r="F585" s="49">
        <v>0</v>
      </c>
      <c r="G585" s="51" t="str">
        <f>G584&amp;"     "</f>
        <v xml:space="preserve">Mercado Libre y Mercado Shops     </v>
      </c>
      <c r="H585" s="51">
        <f>H584</f>
        <v>44274.3</v>
      </c>
      <c r="I585" s="51">
        <f>I584</f>
        <v>44274.3</v>
      </c>
      <c r="J585" s="51" t="str">
        <f>J584</f>
        <v>Vincular</v>
      </c>
      <c r="K585" s="51" t="str">
        <f>K584&amp;"     "</f>
        <v xml:space="preserve">$     </v>
      </c>
      <c r="L585" s="51" t="str">
        <f>L584&amp;"     "</f>
        <v xml:space="preserve">Mercado Envíos gratis     </v>
      </c>
      <c r="M585" s="51" t="str">
        <f>M584&amp;"     "</f>
        <v xml:space="preserve">Mercado Envíos gratis     </v>
      </c>
      <c r="N585" s="51" t="str">
        <f>N584&amp;"     "</f>
        <v xml:space="preserve">Premium     </v>
      </c>
      <c r="O585" s="51" t="str">
        <f ca="1">O584</f>
        <v>19.5%</v>
      </c>
      <c r="P585" s="51" t="str">
        <f ca="1">P584</f>
        <v>13.9%</v>
      </c>
      <c r="Q585" s="51" t="str">
        <f>Q584&amp;"     "</f>
        <v xml:space="preserve">Inactiva     </v>
      </c>
      <c r="R585" s="51" t="s">
        <v>435</v>
      </c>
    </row>
    <row r="586" spans="1:18" ht="50.1" customHeight="1" x14ac:dyDescent="0.2">
      <c r="A586" s="47" t="s">
        <v>1474</v>
      </c>
      <c r="B586" s="47" t="s">
        <v>1478</v>
      </c>
      <c r="C586" s="48" t="s">
        <v>1479</v>
      </c>
      <c r="D586" s="52" t="str">
        <f>"     "&amp;D584</f>
        <v xml:space="preserve">     Enchufe 1 Apagador Wifi Domotica Smartlife</v>
      </c>
      <c r="E586" s="47" t="s">
        <v>260</v>
      </c>
      <c r="F586" s="49">
        <v>0</v>
      </c>
      <c r="G586" s="51" t="str">
        <f>G584&amp;"     "</f>
        <v xml:space="preserve">Mercado Libre y Mercado Shops     </v>
      </c>
      <c r="H586" s="51">
        <f>H584</f>
        <v>44274.3</v>
      </c>
      <c r="I586" s="51">
        <f>I584</f>
        <v>44274.3</v>
      </c>
      <c r="J586" s="51" t="str">
        <f>J584</f>
        <v>Vincular</v>
      </c>
      <c r="K586" s="51" t="str">
        <f>K584&amp;"     "</f>
        <v xml:space="preserve">$     </v>
      </c>
      <c r="L586" s="51" t="str">
        <f>L584&amp;"     "</f>
        <v xml:space="preserve">Mercado Envíos gratis     </v>
      </c>
      <c r="M586" s="51" t="str">
        <f>M584&amp;"     "</f>
        <v xml:space="preserve">Mercado Envíos gratis     </v>
      </c>
      <c r="N586" s="51" t="str">
        <f>N584&amp;"     "</f>
        <v xml:space="preserve">Premium     </v>
      </c>
      <c r="O586" s="51" t="str">
        <f ca="1">O584</f>
        <v>19.5%</v>
      </c>
      <c r="P586" s="51" t="str">
        <f ca="1">P584</f>
        <v>13.9%</v>
      </c>
      <c r="Q586" s="51" t="str">
        <f>Q584&amp;"     "</f>
        <v xml:space="preserve">Inactiva     </v>
      </c>
      <c r="R586" s="51" t="s">
        <v>435</v>
      </c>
    </row>
    <row r="587" spans="1:18" ht="50.1" customHeight="1" x14ac:dyDescent="0.2">
      <c r="A587" s="47" t="s">
        <v>1480</v>
      </c>
      <c r="B587" s="47"/>
      <c r="C587" s="48" t="s">
        <v>818</v>
      </c>
      <c r="D587" s="47" t="s">
        <v>1481</v>
      </c>
      <c r="E587" s="47" t="s">
        <v>61</v>
      </c>
      <c r="F587" s="49">
        <v>11</v>
      </c>
      <c r="G587" s="50" t="s">
        <v>62</v>
      </c>
      <c r="H587" s="49">
        <v>71144.22</v>
      </c>
      <c r="I587" s="49">
        <v>71144.22</v>
      </c>
      <c r="J587" s="50" t="s">
        <v>63</v>
      </c>
      <c r="K587" s="50" t="s">
        <v>64</v>
      </c>
      <c r="L587" s="50" t="s">
        <v>65</v>
      </c>
      <c r="M587" s="50" t="s">
        <v>65</v>
      </c>
      <c r="N587" s="50" t="s">
        <v>66</v>
      </c>
      <c r="O587" s="51" t="str">
        <f ca="1">IF(INDIRECT("G587")="Mercado Shops","-",IF(INDIRECT("N587")="Clásica","10%",IF(INDIRECT("N587")="Premium","14.5%","-")))</f>
        <v>14.5%</v>
      </c>
      <c r="P587" s="51" t="str">
        <f ca="1">IF(INDIRECT("G587")="Mercado Libre","-",IF(INDIRECT("N587")="Clásica","4.63%",IF(INDIRECT("N587")="Premium","13.9%","-")))</f>
        <v>13.9%</v>
      </c>
      <c r="Q587" s="50" t="s">
        <v>67</v>
      </c>
      <c r="R587" s="51" t="s">
        <v>74</v>
      </c>
    </row>
    <row r="588" spans="1:18" ht="50.1" customHeight="1" x14ac:dyDescent="0.2">
      <c r="A588" s="47" t="s">
        <v>1482</v>
      </c>
      <c r="B588" s="47"/>
      <c r="C588" s="47" t="s">
        <v>143</v>
      </c>
      <c r="D588" s="47" t="s">
        <v>1483</v>
      </c>
      <c r="E588" s="47" t="s">
        <v>61</v>
      </c>
      <c r="F588" s="51" t="s">
        <v>513</v>
      </c>
      <c r="G588" s="50" t="s">
        <v>32</v>
      </c>
      <c r="H588" s="49">
        <v>132717863.04000001</v>
      </c>
      <c r="I588" s="49">
        <v>132717863.04000001</v>
      </c>
      <c r="J588" s="50" t="s">
        <v>63</v>
      </c>
      <c r="K588" s="50" t="s">
        <v>64</v>
      </c>
      <c r="L588" s="50" t="s">
        <v>65</v>
      </c>
      <c r="M588" s="50" t="s">
        <v>65</v>
      </c>
      <c r="N588" s="50" t="s">
        <v>66</v>
      </c>
      <c r="O588" s="51" t="str">
        <f ca="1">IF(INDIRECT("G588")="Mercado Shops","-",IF(INDIRECT("N588")="Clásica","13%",IF(INDIRECT("N588")="Premium","17.5%","-")))</f>
        <v>17.5%</v>
      </c>
      <c r="P588" s="51" t="str">
        <f ca="1">IF(INDIRECT("G588")="Mercado Libre","-",IF(INDIRECT("N588")="Clásica","4.63%",IF(INDIRECT("N588")="Premium","13.9%","-")))</f>
        <v>-</v>
      </c>
      <c r="Q588" s="50" t="s">
        <v>67</v>
      </c>
      <c r="R588" s="51" t="s">
        <v>1368</v>
      </c>
    </row>
    <row r="589" spans="1:18" ht="50.1" customHeight="1" x14ac:dyDescent="0.2">
      <c r="A589" s="47" t="s">
        <v>1482</v>
      </c>
      <c r="B589" s="47" t="s">
        <v>1484</v>
      </c>
      <c r="C589" s="48" t="s">
        <v>335</v>
      </c>
      <c r="D589" s="52" t="str">
        <f>"     "&amp;D588</f>
        <v xml:space="preserve">     Retrovisor Pantalla Entrada De Video Rca</v>
      </c>
      <c r="E589" s="47" t="s">
        <v>260</v>
      </c>
      <c r="F589" s="49">
        <v>7</v>
      </c>
      <c r="G589" s="51" t="str">
        <f>G588&amp;"     "</f>
        <v xml:space="preserve">Mercado Libre     </v>
      </c>
      <c r="H589" s="51">
        <f>H588</f>
        <v>132717863.04000001</v>
      </c>
      <c r="I589" s="51">
        <f>I588</f>
        <v>132717863.04000001</v>
      </c>
      <c r="J589" s="51" t="str">
        <f>J588</f>
        <v>Vincular</v>
      </c>
      <c r="K589" s="51" t="str">
        <f>K588&amp;"     "</f>
        <v xml:space="preserve">$     </v>
      </c>
      <c r="L589" s="51" t="str">
        <f>L588&amp;"     "</f>
        <v xml:space="preserve">Mercado Envíos gratis     </v>
      </c>
      <c r="M589" s="51" t="str">
        <f>M588&amp;"     "</f>
        <v xml:space="preserve">Mercado Envíos gratis     </v>
      </c>
      <c r="N589" s="51" t="str">
        <f>N588&amp;"     "</f>
        <v xml:space="preserve">Premium     </v>
      </c>
      <c r="O589" s="51" t="str">
        <f ca="1">O588</f>
        <v>17.5%</v>
      </c>
      <c r="P589" s="51" t="str">
        <f ca="1">P588</f>
        <v>-</v>
      </c>
      <c r="Q589" s="51" t="str">
        <f>Q588&amp;"     "</f>
        <v xml:space="preserve">Activa     </v>
      </c>
      <c r="R589" s="51" t="s">
        <v>1368</v>
      </c>
    </row>
    <row r="590" spans="1:18" ht="50.1" customHeight="1" x14ac:dyDescent="0.2">
      <c r="A590" s="47" t="s">
        <v>1485</v>
      </c>
      <c r="B590" s="47"/>
      <c r="C590" s="48" t="s">
        <v>134</v>
      </c>
      <c r="D590" s="47" t="s">
        <v>1486</v>
      </c>
      <c r="E590" s="47" t="s">
        <v>61</v>
      </c>
      <c r="F590" s="49">
        <v>0</v>
      </c>
      <c r="G590" s="50" t="s">
        <v>62</v>
      </c>
      <c r="H590" s="49">
        <v>25343.22</v>
      </c>
      <c r="I590" s="49">
        <v>25343.22</v>
      </c>
      <c r="J590" s="50" t="s">
        <v>63</v>
      </c>
      <c r="K590" s="50" t="s">
        <v>64</v>
      </c>
      <c r="L590" s="50" t="s">
        <v>65</v>
      </c>
      <c r="M590" s="50" t="s">
        <v>65</v>
      </c>
      <c r="N590" s="50" t="s">
        <v>66</v>
      </c>
      <c r="O590" s="51" t="str">
        <f ca="1">IF(INDIRECT("G590")="Mercado Shops","-",IF(INDIRECT("N590")="Clásica","13%",IF(INDIRECT("N590")="Premium","17.5%","-")))</f>
        <v>17.5%</v>
      </c>
      <c r="P590" s="51" t="str">
        <f ca="1">IF(INDIRECT("G590")="Mercado Libre","-",IF(INDIRECT("N590")="Clásica","4.63%",IF(INDIRECT("N590")="Premium","13.9%","-")))</f>
        <v>13.9%</v>
      </c>
      <c r="Q590" s="50" t="s">
        <v>78</v>
      </c>
      <c r="R590" s="51" t="s">
        <v>192</v>
      </c>
    </row>
    <row r="591" spans="1:18" ht="50.1" customHeight="1" x14ac:dyDescent="0.2">
      <c r="A591" s="47" t="s">
        <v>1487</v>
      </c>
      <c r="B591" s="47"/>
      <c r="C591" s="48" t="s">
        <v>1488</v>
      </c>
      <c r="D591" s="47" t="s">
        <v>1489</v>
      </c>
      <c r="E591" s="47" t="s">
        <v>61</v>
      </c>
      <c r="F591" s="49">
        <v>1</v>
      </c>
      <c r="G591" s="50" t="s">
        <v>62</v>
      </c>
      <c r="H591" s="49">
        <v>50788.22</v>
      </c>
      <c r="I591" s="49">
        <v>50788.22</v>
      </c>
      <c r="J591" s="50" t="s">
        <v>63</v>
      </c>
      <c r="K591" s="50" t="s">
        <v>64</v>
      </c>
      <c r="L591" s="50" t="s">
        <v>65</v>
      </c>
      <c r="M591" s="50" t="s">
        <v>115</v>
      </c>
      <c r="N591" s="50" t="s">
        <v>66</v>
      </c>
      <c r="O591" s="51" t="str">
        <f ca="1">IF(INDIRECT("G591")="Mercado Shops","-",IF(INDIRECT("N591")="Clásica","13%",IF(INDIRECT("N591")="Premium","17.5%","-")))</f>
        <v>17.5%</v>
      </c>
      <c r="P591" s="51" t="str">
        <f ca="1">IF(INDIRECT("G591")="Mercado Libre","-",IF(INDIRECT("N591")="Clásica","4.63%",IF(INDIRECT("N591")="Premium","13.9%","-")))</f>
        <v>13.9%</v>
      </c>
      <c r="Q591" s="50" t="s">
        <v>78</v>
      </c>
      <c r="R591" s="51" t="s">
        <v>1490</v>
      </c>
    </row>
    <row r="592" spans="1:18" ht="50.1" customHeight="1" x14ac:dyDescent="0.2">
      <c r="A592" s="47" t="s">
        <v>1491</v>
      </c>
      <c r="B592" s="47"/>
      <c r="C592" s="48" t="s">
        <v>1492</v>
      </c>
      <c r="D592" s="47" t="s">
        <v>1493</v>
      </c>
      <c r="E592" s="47" t="s">
        <v>61</v>
      </c>
      <c r="F592" s="49">
        <v>2</v>
      </c>
      <c r="G592" s="50" t="s">
        <v>62</v>
      </c>
      <c r="H592" s="49">
        <v>43154.720000000001</v>
      </c>
      <c r="I592" s="49">
        <v>43154.720000000001</v>
      </c>
      <c r="J592" s="50" t="s">
        <v>63</v>
      </c>
      <c r="K592" s="50" t="s">
        <v>64</v>
      </c>
      <c r="L592" s="50" t="s">
        <v>65</v>
      </c>
      <c r="M592" s="50" t="s">
        <v>115</v>
      </c>
      <c r="N592" s="50" t="s">
        <v>66</v>
      </c>
      <c r="O592" s="51" t="str">
        <f ca="1">IF(INDIRECT("G592")="Mercado Shops","-",IF(INDIRECT("N592")="Clásica","15%",IF(INDIRECT("N592")="Premium","19.5%","-")))</f>
        <v>19.5%</v>
      </c>
      <c r="P592" s="51" t="str">
        <f ca="1">IF(INDIRECT("G592")="Mercado Libre","-",IF(INDIRECT("N592")="Clásica","4.63%",IF(INDIRECT("N592")="Premium","13.9%","-")))</f>
        <v>13.9%</v>
      </c>
      <c r="Q592" s="50" t="s">
        <v>67</v>
      </c>
      <c r="R592" s="51" t="s">
        <v>1494</v>
      </c>
    </row>
    <row r="593" spans="1:18" ht="50.1" customHeight="1" x14ac:dyDescent="0.2">
      <c r="A593" s="47" t="s">
        <v>1495</v>
      </c>
      <c r="B593" s="47"/>
      <c r="C593" s="48" t="s">
        <v>110</v>
      </c>
      <c r="D593" s="48" t="s">
        <v>1496</v>
      </c>
      <c r="E593" s="47" t="s">
        <v>61</v>
      </c>
      <c r="F593" s="49">
        <v>1</v>
      </c>
      <c r="G593" s="50" t="s">
        <v>62</v>
      </c>
      <c r="H593" s="49">
        <v>195417.60000000001</v>
      </c>
      <c r="I593" s="49">
        <v>195417.60000000001</v>
      </c>
      <c r="J593" s="50" t="s">
        <v>63</v>
      </c>
      <c r="K593" s="50" t="s">
        <v>64</v>
      </c>
      <c r="L593" s="50" t="s">
        <v>65</v>
      </c>
      <c r="M593" s="50" t="s">
        <v>377</v>
      </c>
      <c r="N593" s="50" t="s">
        <v>378</v>
      </c>
      <c r="O593" s="51" t="str">
        <f ca="1">IF(INDIRECT("G593")="Mercado Shops","-",IF(INDIRECT("N593")="Clásica","12%",IF(INDIRECT("N593")="Premium","16.5%","-")))</f>
        <v>12%</v>
      </c>
      <c r="P593" s="51" t="str">
        <f ca="1">IF(INDIRECT("G593")="Mercado Libre","-",IF(INDIRECT("N593")="Clásica","4.63%",IF(INDIRECT("N593")="Premium","13.9%","-")))</f>
        <v>4.63%</v>
      </c>
      <c r="Q593" s="50" t="s">
        <v>78</v>
      </c>
      <c r="R593" s="51" t="s">
        <v>68</v>
      </c>
    </row>
    <row r="594" spans="1:18" ht="50.1" customHeight="1" x14ac:dyDescent="0.2">
      <c r="A594" s="47" t="s">
        <v>1497</v>
      </c>
      <c r="B594" s="47"/>
      <c r="C594" s="48" t="s">
        <v>1498</v>
      </c>
      <c r="D594" s="47" t="s">
        <v>1499</v>
      </c>
      <c r="E594" s="47" t="s">
        <v>61</v>
      </c>
      <c r="F594" s="49">
        <v>2</v>
      </c>
      <c r="G594" s="50" t="s">
        <v>62</v>
      </c>
      <c r="H594" s="49">
        <v>91602</v>
      </c>
      <c r="I594" s="49">
        <v>91602</v>
      </c>
      <c r="J594" s="50" t="s">
        <v>63</v>
      </c>
      <c r="K594" s="50" t="s">
        <v>64</v>
      </c>
      <c r="L594" s="50" t="s">
        <v>65</v>
      </c>
      <c r="M594" s="50" t="s">
        <v>65</v>
      </c>
      <c r="N594" s="50" t="s">
        <v>66</v>
      </c>
      <c r="O594" s="51" t="str">
        <f ca="1">IF(INDIRECT("G594")="Mercado Shops","-",IF(INDIRECT("N594")="Clásica","15%",IF(INDIRECT("N594")="Premium","19.5%","-")))</f>
        <v>19.5%</v>
      </c>
      <c r="P594" s="51" t="str">
        <f ca="1">IF(INDIRECT("G594")="Mercado Libre","-",IF(INDIRECT("N594")="Clásica","4.63%",IF(INDIRECT("N594")="Premium","13.9%","-")))</f>
        <v>13.9%</v>
      </c>
      <c r="Q594" s="50" t="s">
        <v>78</v>
      </c>
      <c r="R594" s="51" t="s">
        <v>435</v>
      </c>
    </row>
    <row r="595" spans="1:18" ht="50.1" customHeight="1" x14ac:dyDescent="0.2">
      <c r="A595" s="47" t="s">
        <v>1500</v>
      </c>
      <c r="B595" s="47"/>
      <c r="C595" s="47" t="s">
        <v>143</v>
      </c>
      <c r="D595" s="47" t="s">
        <v>1501</v>
      </c>
      <c r="E595" s="47" t="s">
        <v>61</v>
      </c>
      <c r="F595" s="51" t="s">
        <v>254</v>
      </c>
      <c r="G595" s="50" t="s">
        <v>62</v>
      </c>
      <c r="H595" s="49">
        <v>99133.72</v>
      </c>
      <c r="I595" s="49">
        <v>99133.72</v>
      </c>
      <c r="J595" s="50" t="s">
        <v>63</v>
      </c>
      <c r="K595" s="50" t="s">
        <v>64</v>
      </c>
      <c r="L595" s="50" t="s">
        <v>65</v>
      </c>
      <c r="M595" s="50" t="s">
        <v>115</v>
      </c>
      <c r="N595" s="50" t="s">
        <v>66</v>
      </c>
      <c r="O595" s="51" t="str">
        <f ca="1">IF(INDIRECT("G595")="Mercado Shops","-",IF(INDIRECT("N595")="Clásica","15%",IF(INDIRECT("N595")="Premium","19.5%","-")))</f>
        <v>19.5%</v>
      </c>
      <c r="P595" s="51" t="str">
        <f ca="1">IF(INDIRECT("G595")="Mercado Libre","-",IF(INDIRECT("N595")="Clásica","4.63%",IF(INDIRECT("N595")="Premium","13.9%","-")))</f>
        <v>13.9%</v>
      </c>
      <c r="Q595" s="50" t="s">
        <v>67</v>
      </c>
      <c r="R595" s="51" t="s">
        <v>1502</v>
      </c>
    </row>
    <row r="596" spans="1:18" ht="50.1" customHeight="1" x14ac:dyDescent="0.2">
      <c r="A596" s="47" t="s">
        <v>1500</v>
      </c>
      <c r="B596" s="47" t="s">
        <v>1503</v>
      </c>
      <c r="C596" s="48" t="s">
        <v>1504</v>
      </c>
      <c r="D596" s="52" t="str">
        <f>"     "&amp;D595</f>
        <v xml:space="preserve">     Aspiradora Electronica Usb Para Automovil Hogar Casa</v>
      </c>
      <c r="E596" s="47" t="s">
        <v>260</v>
      </c>
      <c r="F596" s="49">
        <v>2</v>
      </c>
      <c r="G596" s="51" t="str">
        <f>G595&amp;"     "</f>
        <v xml:space="preserve">Mercado Libre y Mercado Shops     </v>
      </c>
      <c r="H596" s="51">
        <f>H595</f>
        <v>99133.72</v>
      </c>
      <c r="I596" s="51">
        <f>I595</f>
        <v>99133.72</v>
      </c>
      <c r="J596" s="51" t="str">
        <f>J595</f>
        <v>Vincular</v>
      </c>
      <c r="K596" s="51" t="str">
        <f>K595&amp;"     "</f>
        <v xml:space="preserve">$     </v>
      </c>
      <c r="L596" s="51" t="str">
        <f>L595&amp;"     "</f>
        <v xml:space="preserve">Mercado Envíos gratis     </v>
      </c>
      <c r="M596" s="51" t="str">
        <f>M595&amp;"     "</f>
        <v xml:space="preserve">Mercado Envíos a cargo del comprador     </v>
      </c>
      <c r="N596" s="51" t="str">
        <f>N595&amp;"     "</f>
        <v xml:space="preserve">Premium     </v>
      </c>
      <c r="O596" s="51" t="str">
        <f ca="1">O595</f>
        <v>19.5%</v>
      </c>
      <c r="P596" s="51" t="str">
        <f ca="1">P595</f>
        <v>13.9%</v>
      </c>
      <c r="Q596" s="51" t="str">
        <f>Q595&amp;"     "</f>
        <v xml:space="preserve">Activa     </v>
      </c>
      <c r="R596" s="51" t="s">
        <v>1502</v>
      </c>
    </row>
    <row r="597" spans="1:18" ht="50.1" customHeight="1" x14ac:dyDescent="0.2">
      <c r="A597" s="47" t="s">
        <v>1505</v>
      </c>
      <c r="B597" s="47"/>
      <c r="C597" s="48" t="s">
        <v>1506</v>
      </c>
      <c r="D597" s="48" t="s">
        <v>1507</v>
      </c>
      <c r="E597" s="47" t="s">
        <v>61</v>
      </c>
      <c r="F597" s="49">
        <v>2</v>
      </c>
      <c r="G597" s="50" t="s">
        <v>32</v>
      </c>
      <c r="H597" s="49">
        <v>41017.339999999997</v>
      </c>
      <c r="I597" s="49">
        <v>41017.339999999997</v>
      </c>
      <c r="J597" s="50" t="s">
        <v>63</v>
      </c>
      <c r="K597" s="50" t="s">
        <v>64</v>
      </c>
      <c r="L597" s="50" t="s">
        <v>65</v>
      </c>
      <c r="M597" s="50" t="s">
        <v>65</v>
      </c>
      <c r="N597" s="50" t="s">
        <v>66</v>
      </c>
      <c r="O597" s="51" t="str">
        <f ca="1">IF(INDIRECT("G597")="Mercado Shops","-",IF(INDIRECT("N597")="Clásica","15%",IF(INDIRECT("N597")="Premium","19.5%","-")))</f>
        <v>19.5%</v>
      </c>
      <c r="P597" s="51" t="str">
        <f ca="1">IF(INDIRECT("G597")="Mercado Libre","-",IF(INDIRECT("N597")="Clásica","4.63%",IF(INDIRECT("N597")="Premium","13.9%","-")))</f>
        <v>-</v>
      </c>
      <c r="Q597" s="50" t="s">
        <v>78</v>
      </c>
      <c r="R597" s="51" t="s">
        <v>108</v>
      </c>
    </row>
    <row r="598" spans="1:18" ht="50.1" customHeight="1" x14ac:dyDescent="0.2">
      <c r="A598" s="47" t="s">
        <v>1508</v>
      </c>
      <c r="B598" s="47"/>
      <c r="C598" s="48" t="s">
        <v>591</v>
      </c>
      <c r="D598" s="48" t="s">
        <v>1509</v>
      </c>
      <c r="E598" s="47" t="s">
        <v>61</v>
      </c>
      <c r="F598" s="49">
        <v>2</v>
      </c>
      <c r="G598" s="50" t="s">
        <v>62</v>
      </c>
      <c r="H598" s="49">
        <v>264119.09999999998</v>
      </c>
      <c r="I598" s="49">
        <v>264119.09999999998</v>
      </c>
      <c r="J598" s="50" t="s">
        <v>63</v>
      </c>
      <c r="K598" s="50" t="s">
        <v>64</v>
      </c>
      <c r="L598" s="50" t="s">
        <v>65</v>
      </c>
      <c r="M598" s="50" t="s">
        <v>65</v>
      </c>
      <c r="N598" s="50" t="s">
        <v>66</v>
      </c>
      <c r="O598" s="51" t="str">
        <f ca="1">IF(INDIRECT("G598")="Mercado Shops","-",IF(INDIRECT("N598")="Clásica","15%",IF(INDIRECT("N598")="Premium","19.5%","-")))</f>
        <v>19.5%</v>
      </c>
      <c r="P598" s="51" t="str">
        <f ca="1">IF(INDIRECT("G598")="Mercado Libre","-",IF(INDIRECT("N598")="Clásica","4.63%",IF(INDIRECT("N598")="Premium","13.9%","-")))</f>
        <v>13.9%</v>
      </c>
      <c r="Q598" s="50" t="s">
        <v>78</v>
      </c>
      <c r="R598" s="51" t="s">
        <v>435</v>
      </c>
    </row>
    <row r="599" spans="1:18" ht="50.1" customHeight="1" x14ac:dyDescent="0.2">
      <c r="A599" s="47" t="s">
        <v>1510</v>
      </c>
      <c r="B599" s="47"/>
      <c r="C599" s="48" t="s">
        <v>1511</v>
      </c>
      <c r="D599" s="47" t="s">
        <v>1512</v>
      </c>
      <c r="E599" s="47" t="s">
        <v>61</v>
      </c>
      <c r="F599" s="49">
        <v>1</v>
      </c>
      <c r="G599" s="50" t="s">
        <v>62</v>
      </c>
      <c r="H599" s="49">
        <v>14147.42</v>
      </c>
      <c r="I599" s="49">
        <v>14147.42</v>
      </c>
      <c r="J599" s="50" t="s">
        <v>63</v>
      </c>
      <c r="K599" s="50" t="s">
        <v>64</v>
      </c>
      <c r="L599" s="50" t="s">
        <v>65</v>
      </c>
      <c r="M599" s="50" t="s">
        <v>115</v>
      </c>
      <c r="N599" s="50" t="s">
        <v>66</v>
      </c>
      <c r="O599" s="51" t="str">
        <f ca="1">IF(INDIRECT("G599")="Mercado Shops","-",IF(INDIRECT("N599")="Clásica","10%",IF(INDIRECT("N599")="Premium","14.5%","-")))</f>
        <v>14.5%</v>
      </c>
      <c r="P599" s="51" t="str">
        <f ca="1">IF(INDIRECT("G599")="Mercado Libre","-",IF(INDIRECT("N599")="Clásica","4.63%",IF(INDIRECT("N599")="Premium","13.9%","-")))</f>
        <v>13.9%</v>
      </c>
      <c r="Q599" s="50" t="s">
        <v>78</v>
      </c>
      <c r="R599" s="51" t="s">
        <v>673</v>
      </c>
    </row>
    <row r="600" spans="1:18" ht="50.1" customHeight="1" x14ac:dyDescent="0.2">
      <c r="A600" s="47" t="s">
        <v>1513</v>
      </c>
      <c r="B600" s="47"/>
      <c r="C600" s="48" t="s">
        <v>1514</v>
      </c>
      <c r="D600" s="47" t="s">
        <v>1515</v>
      </c>
      <c r="E600" s="47" t="s">
        <v>61</v>
      </c>
      <c r="F600" s="49">
        <v>0</v>
      </c>
      <c r="G600" s="50" t="s">
        <v>62</v>
      </c>
      <c r="H600" s="49">
        <v>11094.02</v>
      </c>
      <c r="I600" s="49">
        <v>11094.02</v>
      </c>
      <c r="J600" s="50" t="s">
        <v>63</v>
      </c>
      <c r="K600" s="50" t="s">
        <v>64</v>
      </c>
      <c r="L600" s="50" t="s">
        <v>65</v>
      </c>
      <c r="M600" s="50" t="s">
        <v>65</v>
      </c>
      <c r="N600" s="50" t="s">
        <v>66</v>
      </c>
      <c r="O600" s="51" t="str">
        <f ca="1">IF(INDIRECT("G600")="Mercado Shops","-",IF(INDIRECT("N600")="Clásica","10%",IF(INDIRECT("N600")="Premium","14.5%","-")))</f>
        <v>14.5%</v>
      </c>
      <c r="P600" s="51" t="str">
        <f ca="1">IF(INDIRECT("G600")="Mercado Libre","-",IF(INDIRECT("N600")="Clásica","4.63%",IF(INDIRECT("N600")="Premium","13.9%","-")))</f>
        <v>13.9%</v>
      </c>
      <c r="Q600" s="50" t="s">
        <v>78</v>
      </c>
      <c r="R600" s="51" t="s">
        <v>1516</v>
      </c>
    </row>
    <row r="601" spans="1:18" ht="50.1" customHeight="1" x14ac:dyDescent="0.2">
      <c r="A601" s="47" t="s">
        <v>1517</v>
      </c>
      <c r="B601" s="47"/>
      <c r="C601" s="48" t="s">
        <v>1518</v>
      </c>
      <c r="D601" s="47" t="s">
        <v>1519</v>
      </c>
      <c r="E601" s="47" t="s">
        <v>61</v>
      </c>
      <c r="F601" s="49">
        <v>0</v>
      </c>
      <c r="G601" s="50" t="s">
        <v>62</v>
      </c>
      <c r="H601" s="49">
        <v>14503.65</v>
      </c>
      <c r="I601" s="49">
        <v>14503.65</v>
      </c>
      <c r="J601" s="50" t="s">
        <v>63</v>
      </c>
      <c r="K601" s="50" t="s">
        <v>64</v>
      </c>
      <c r="L601" s="50" t="s">
        <v>65</v>
      </c>
      <c r="M601" s="50" t="s">
        <v>65</v>
      </c>
      <c r="N601" s="50" t="s">
        <v>66</v>
      </c>
      <c r="O601" s="51" t="str">
        <f ca="1">IF(INDIRECT("G601")="Mercado Shops","-",IF(INDIRECT("N601")="Clásica","15%",IF(INDIRECT("N601")="Premium","19.5%","-")))</f>
        <v>19.5%</v>
      </c>
      <c r="P601" s="51" t="str">
        <f ca="1">IF(INDIRECT("G601")="Mercado Libre","-",IF(INDIRECT("N601")="Clásica","4.63%",IF(INDIRECT("N601")="Premium","13.9%","-")))</f>
        <v>13.9%</v>
      </c>
      <c r="Q601" s="50" t="s">
        <v>78</v>
      </c>
      <c r="R601" s="51" t="s">
        <v>1520</v>
      </c>
    </row>
    <row r="602" spans="1:18" ht="50.1" customHeight="1" x14ac:dyDescent="0.2">
      <c r="A602" s="47" t="s">
        <v>1521</v>
      </c>
      <c r="B602" s="47"/>
      <c r="C602" s="48" t="s">
        <v>335</v>
      </c>
      <c r="D602" s="47" t="s">
        <v>1522</v>
      </c>
      <c r="E602" s="47" t="s">
        <v>61</v>
      </c>
      <c r="F602" s="49">
        <v>2</v>
      </c>
      <c r="G602" s="50" t="s">
        <v>62</v>
      </c>
      <c r="H602" s="49">
        <v>157633607.03999999</v>
      </c>
      <c r="I602" s="49">
        <v>157633607.03999999</v>
      </c>
      <c r="J602" s="50" t="s">
        <v>63</v>
      </c>
      <c r="K602" s="50" t="s">
        <v>64</v>
      </c>
      <c r="L602" s="50" t="s">
        <v>65</v>
      </c>
      <c r="M602" s="50" t="s">
        <v>65</v>
      </c>
      <c r="N602" s="50" t="s">
        <v>66</v>
      </c>
      <c r="O602" s="51" t="str">
        <f ca="1">IF(INDIRECT("G602")="Mercado Shops","-",IF(INDIRECT("N602")="Clásica","10%",IF(INDIRECT("N602")="Premium","14.5%","-")))</f>
        <v>14.5%</v>
      </c>
      <c r="P602" s="51" t="str">
        <f ca="1">IF(INDIRECT("G602")="Mercado Libre","-",IF(INDIRECT("N602")="Clásica","4.63%",IF(INDIRECT("N602")="Premium","13.9%","-")))</f>
        <v>13.9%</v>
      </c>
      <c r="Q602" s="50" t="s">
        <v>67</v>
      </c>
      <c r="R602" s="51" t="s">
        <v>74</v>
      </c>
    </row>
    <row r="603" spans="1:18" ht="50.1" customHeight="1" x14ac:dyDescent="0.2">
      <c r="A603" s="47" t="s">
        <v>1523</v>
      </c>
      <c r="B603" s="47"/>
      <c r="C603" s="48" t="s">
        <v>1524</v>
      </c>
      <c r="D603" s="47" t="s">
        <v>1525</v>
      </c>
      <c r="E603" s="47" t="s">
        <v>61</v>
      </c>
      <c r="F603" s="49">
        <v>0</v>
      </c>
      <c r="G603" s="50" t="s">
        <v>62</v>
      </c>
      <c r="H603" s="49">
        <v>12786.11</v>
      </c>
      <c r="I603" s="49">
        <v>12786.11</v>
      </c>
      <c r="J603" s="50" t="s">
        <v>63</v>
      </c>
      <c r="K603" s="50" t="s">
        <v>64</v>
      </c>
      <c r="L603" s="50" t="s">
        <v>65</v>
      </c>
      <c r="M603" s="50" t="s">
        <v>65</v>
      </c>
      <c r="N603" s="50" t="s">
        <v>66</v>
      </c>
      <c r="O603" s="51" t="str">
        <f ca="1">IF(INDIRECT("G603")="Mercado Shops","-",IF(INDIRECT("N603")="Clásica","10%",IF(INDIRECT("N603")="Premium","14.5%","-")))</f>
        <v>14.5%</v>
      </c>
      <c r="P603" s="51" t="str">
        <f ca="1">IF(INDIRECT("G603")="Mercado Libre","-",IF(INDIRECT("N603")="Clásica","4.63%",IF(INDIRECT("N603")="Premium","13.9%","-")))</f>
        <v>13.9%</v>
      </c>
      <c r="Q603" s="50" t="s">
        <v>78</v>
      </c>
      <c r="R603" s="51" t="s">
        <v>74</v>
      </c>
    </row>
    <row r="604" spans="1:18" ht="50.1" customHeight="1" x14ac:dyDescent="0.2">
      <c r="A604" s="47" t="s">
        <v>1526</v>
      </c>
      <c r="B604" s="47"/>
      <c r="C604" s="48" t="s">
        <v>1527</v>
      </c>
      <c r="D604" s="47" t="s">
        <v>1528</v>
      </c>
      <c r="E604" s="47" t="s">
        <v>61</v>
      </c>
      <c r="F604" s="49">
        <v>2</v>
      </c>
      <c r="G604" s="50" t="s">
        <v>62</v>
      </c>
      <c r="H604" s="49">
        <v>43561.84</v>
      </c>
      <c r="I604" s="49">
        <v>43561.84</v>
      </c>
      <c r="J604" s="50" t="s">
        <v>63</v>
      </c>
      <c r="K604" s="50" t="s">
        <v>64</v>
      </c>
      <c r="L604" s="50" t="s">
        <v>65</v>
      </c>
      <c r="M604" s="50" t="s">
        <v>115</v>
      </c>
      <c r="N604" s="50" t="s">
        <v>66</v>
      </c>
      <c r="O604" s="51" t="str">
        <f ca="1">IF(INDIRECT("G604")="Mercado Shops","-",IF(INDIRECT("N604")="Clásica","10%",IF(INDIRECT("N604")="Premium","14.5%","-")))</f>
        <v>14.5%</v>
      </c>
      <c r="P604" s="51" t="str">
        <f ca="1">IF(INDIRECT("G604")="Mercado Libre","-",IF(INDIRECT("N604")="Clásica","4.63%",IF(INDIRECT("N604")="Premium","13.9%","-")))</f>
        <v>13.9%</v>
      </c>
      <c r="Q604" s="50" t="s">
        <v>67</v>
      </c>
      <c r="R604" s="51" t="s">
        <v>74</v>
      </c>
    </row>
    <row r="605" spans="1:18" ht="50.1" customHeight="1" x14ac:dyDescent="0.2">
      <c r="A605" s="47" t="s">
        <v>1529</v>
      </c>
      <c r="B605" s="47"/>
      <c r="C605" s="48" t="s">
        <v>1530</v>
      </c>
      <c r="D605" s="47" t="s">
        <v>1531</v>
      </c>
      <c r="E605" s="47" t="s">
        <v>61</v>
      </c>
      <c r="F605" s="49">
        <v>1</v>
      </c>
      <c r="G605" s="50" t="s">
        <v>62</v>
      </c>
      <c r="H605" s="49">
        <v>231956.62</v>
      </c>
      <c r="I605" s="49">
        <v>231956.62</v>
      </c>
      <c r="J605" s="50" t="s">
        <v>63</v>
      </c>
      <c r="K605" s="50" t="s">
        <v>64</v>
      </c>
      <c r="L605" s="50" t="s">
        <v>65</v>
      </c>
      <c r="M605" s="50" t="s">
        <v>65</v>
      </c>
      <c r="N605" s="50" t="s">
        <v>66</v>
      </c>
      <c r="O605" s="51" t="str">
        <f ca="1">IF(INDIRECT("G605")="Mercado Shops","-",IF(INDIRECT("N605")="Clásica","10%",IF(INDIRECT("N605")="Premium","14.5%","-")))</f>
        <v>14.5%</v>
      </c>
      <c r="P605" s="51" t="str">
        <f ca="1">IF(INDIRECT("G605")="Mercado Libre","-",IF(INDIRECT("N605")="Clásica","4.63%",IF(INDIRECT("N605")="Premium","13.9%","-")))</f>
        <v>13.9%</v>
      </c>
      <c r="Q605" s="50" t="s">
        <v>67</v>
      </c>
      <c r="R605" s="51" t="s">
        <v>104</v>
      </c>
    </row>
    <row r="606" spans="1:18" ht="50.1" customHeight="1" x14ac:dyDescent="0.2">
      <c r="A606" s="47" t="s">
        <v>1532</v>
      </c>
      <c r="B606" s="47"/>
      <c r="C606" s="47" t="s">
        <v>143</v>
      </c>
      <c r="D606" s="47" t="s">
        <v>1533</v>
      </c>
      <c r="E606" s="47" t="s">
        <v>61</v>
      </c>
      <c r="F606" s="51" t="s">
        <v>451</v>
      </c>
      <c r="G606" s="50" t="s">
        <v>62</v>
      </c>
      <c r="H606" s="49">
        <v>50788.22</v>
      </c>
      <c r="I606" s="49">
        <v>50788.22</v>
      </c>
      <c r="J606" s="50" t="s">
        <v>63</v>
      </c>
      <c r="K606" s="50" t="s">
        <v>64</v>
      </c>
      <c r="L606" s="50" t="s">
        <v>65</v>
      </c>
      <c r="M606" s="50" t="s">
        <v>65</v>
      </c>
      <c r="N606" s="50" t="s">
        <v>66</v>
      </c>
      <c r="O606" s="51" t="str">
        <f ca="1">IF(INDIRECT("G606")="Mercado Shops","-",IF(INDIRECT("N606")="Clásica","13%",IF(INDIRECT("N606")="Premium","17.5%","-")))</f>
        <v>17.5%</v>
      </c>
      <c r="P606" s="51" t="str">
        <f ca="1">IF(INDIRECT("G606")="Mercado Libre","-",IF(INDIRECT("N606")="Clásica","4.63%",IF(INDIRECT("N606")="Premium","13.9%","-")))</f>
        <v>13.9%</v>
      </c>
      <c r="Q606" s="50" t="s">
        <v>67</v>
      </c>
      <c r="R606" s="51" t="s">
        <v>1368</v>
      </c>
    </row>
    <row r="607" spans="1:18" ht="50.1" customHeight="1" x14ac:dyDescent="0.2">
      <c r="A607" s="47" t="s">
        <v>1532</v>
      </c>
      <c r="B607" s="47" t="s">
        <v>1534</v>
      </c>
      <c r="C607" s="48" t="s">
        <v>421</v>
      </c>
      <c r="D607" s="52" t="str">
        <f>"     "&amp;D606</f>
        <v xml:space="preserve">     Pantalla Rca 5puLG Hd Con Soporte Para Tablero</v>
      </c>
      <c r="E607" s="47" t="s">
        <v>260</v>
      </c>
      <c r="F607" s="49">
        <v>3</v>
      </c>
      <c r="G607" s="51" t="str">
        <f>G606&amp;"     "</f>
        <v xml:space="preserve">Mercado Libre y Mercado Shops     </v>
      </c>
      <c r="H607" s="51">
        <f>H606</f>
        <v>50788.22</v>
      </c>
      <c r="I607" s="51">
        <f>I606</f>
        <v>50788.22</v>
      </c>
      <c r="J607" s="51" t="str">
        <f>J606</f>
        <v>Vincular</v>
      </c>
      <c r="K607" s="51" t="str">
        <f>K606&amp;"     "</f>
        <v xml:space="preserve">$     </v>
      </c>
      <c r="L607" s="51" t="str">
        <f>L606&amp;"     "</f>
        <v xml:space="preserve">Mercado Envíos gratis     </v>
      </c>
      <c r="M607" s="51" t="str">
        <f>M606&amp;"     "</f>
        <v xml:space="preserve">Mercado Envíos gratis     </v>
      </c>
      <c r="N607" s="51" t="str">
        <f>N606&amp;"     "</f>
        <v xml:space="preserve">Premium     </v>
      </c>
      <c r="O607" s="51" t="str">
        <f ca="1">O606</f>
        <v>17.5%</v>
      </c>
      <c r="P607" s="51" t="str">
        <f ca="1">P606</f>
        <v>13.9%</v>
      </c>
      <c r="Q607" s="51" t="str">
        <f>Q606&amp;"     "</f>
        <v xml:space="preserve">Activa     </v>
      </c>
      <c r="R607" s="51" t="s">
        <v>1368</v>
      </c>
    </row>
    <row r="608" spans="1:18" ht="50.1" customHeight="1" x14ac:dyDescent="0.2">
      <c r="A608" s="47" t="s">
        <v>1535</v>
      </c>
      <c r="B608" s="47"/>
      <c r="C608" s="47" t="s">
        <v>143</v>
      </c>
      <c r="D608" s="47" t="s">
        <v>1536</v>
      </c>
      <c r="E608" s="47" t="s">
        <v>61</v>
      </c>
      <c r="F608" s="51" t="s">
        <v>362</v>
      </c>
      <c r="G608" s="50" t="s">
        <v>62</v>
      </c>
      <c r="H608" s="49">
        <v>36640.800000000003</v>
      </c>
      <c r="I608" s="49">
        <v>36640.800000000003</v>
      </c>
      <c r="J608" s="50" t="s">
        <v>63</v>
      </c>
      <c r="K608" s="50" t="s">
        <v>64</v>
      </c>
      <c r="L608" s="50" t="s">
        <v>65</v>
      </c>
      <c r="M608" s="50" t="s">
        <v>65</v>
      </c>
      <c r="N608" s="50" t="s">
        <v>66</v>
      </c>
      <c r="O608" s="51" t="str">
        <f ca="1">IF(INDIRECT("G608")="Mercado Shops","-",IF(INDIRECT("N608")="Clásica","13%",IF(INDIRECT("N608")="Premium","17.5%","-")))</f>
        <v>17.5%</v>
      </c>
      <c r="P608" s="51" t="str">
        <f ca="1">IF(INDIRECT("G608")="Mercado Libre","-",IF(INDIRECT("N608")="Clásica","4.63%",IF(INDIRECT("N608")="Premium","13.9%","-")))</f>
        <v>13.9%</v>
      </c>
      <c r="Q608" s="50" t="s">
        <v>67</v>
      </c>
      <c r="R608" s="51" t="s">
        <v>1368</v>
      </c>
    </row>
    <row r="609" spans="1:18" ht="50.1" customHeight="1" x14ac:dyDescent="0.2">
      <c r="A609" s="47" t="s">
        <v>1535</v>
      </c>
      <c r="B609" s="47" t="s">
        <v>1537</v>
      </c>
      <c r="C609" s="48" t="s">
        <v>1538</v>
      </c>
      <c r="D609" s="52" t="str">
        <f>"     "&amp;D608</f>
        <v xml:space="preserve">     Pantalla Monitor Tft 7 PuLG Para Auto Camion Vigilancia</v>
      </c>
      <c r="E609" s="47" t="s">
        <v>260</v>
      </c>
      <c r="F609" s="49">
        <v>1</v>
      </c>
      <c r="G609" s="51" t="str">
        <f>G608&amp;"     "</f>
        <v xml:space="preserve">Mercado Libre y Mercado Shops     </v>
      </c>
      <c r="H609" s="51">
        <f>H608</f>
        <v>36640.800000000003</v>
      </c>
      <c r="I609" s="51">
        <f>I608</f>
        <v>36640.800000000003</v>
      </c>
      <c r="J609" s="51" t="str">
        <f>J608</f>
        <v>Vincular</v>
      </c>
      <c r="K609" s="51" t="str">
        <f>K608&amp;"     "</f>
        <v xml:space="preserve">$     </v>
      </c>
      <c r="L609" s="51" t="str">
        <f>L608&amp;"     "</f>
        <v xml:space="preserve">Mercado Envíos gratis     </v>
      </c>
      <c r="M609" s="51" t="str">
        <f>M608&amp;"     "</f>
        <v xml:space="preserve">Mercado Envíos gratis     </v>
      </c>
      <c r="N609" s="51" t="str">
        <f>N608&amp;"     "</f>
        <v xml:space="preserve">Premium     </v>
      </c>
      <c r="O609" s="51" t="str">
        <f ca="1">O608</f>
        <v>17.5%</v>
      </c>
      <c r="P609" s="51" t="str">
        <f ca="1">P608</f>
        <v>13.9%</v>
      </c>
      <c r="Q609" s="51" t="str">
        <f>Q608&amp;"     "</f>
        <v xml:space="preserve">Activa     </v>
      </c>
      <c r="R609" s="51" t="s">
        <v>1368</v>
      </c>
    </row>
    <row r="610" spans="1:18" ht="50.1" customHeight="1" x14ac:dyDescent="0.2">
      <c r="A610" s="47" t="s">
        <v>1539</v>
      </c>
      <c r="B610" s="47"/>
      <c r="C610" s="47" t="s">
        <v>143</v>
      </c>
      <c r="D610" s="47" t="s">
        <v>1540</v>
      </c>
      <c r="E610" s="47" t="s">
        <v>61</v>
      </c>
      <c r="F610" s="51" t="s">
        <v>145</v>
      </c>
      <c r="G610" s="50" t="s">
        <v>62</v>
      </c>
      <c r="H610" s="49">
        <v>114451.61</v>
      </c>
      <c r="I610" s="49">
        <v>114451.61</v>
      </c>
      <c r="J610" s="50" t="s">
        <v>63</v>
      </c>
      <c r="K610" s="50" t="s">
        <v>64</v>
      </c>
      <c r="L610" s="50" t="s">
        <v>65</v>
      </c>
      <c r="M610" s="50" t="s">
        <v>65</v>
      </c>
      <c r="N610" s="50" t="s">
        <v>66</v>
      </c>
      <c r="O610" s="51" t="str">
        <f ca="1">IF(INDIRECT("G610")="Mercado Shops","-",IF(INDIRECT("N610")="Clásica","15%",IF(INDIRECT("N610")="Premium","19.5%","-")))</f>
        <v>19.5%</v>
      </c>
      <c r="P610" s="51" t="str">
        <f ca="1">IF(INDIRECT("G610")="Mercado Libre","-",IF(INDIRECT("N610")="Clásica","4.63%",IF(INDIRECT("N610")="Premium","13.9%","-")))</f>
        <v>13.9%</v>
      </c>
      <c r="Q610" s="50" t="s">
        <v>78</v>
      </c>
      <c r="R610" s="51" t="s">
        <v>1541</v>
      </c>
    </row>
    <row r="611" spans="1:18" ht="50.1" customHeight="1" x14ac:dyDescent="0.2">
      <c r="A611" s="47" t="s">
        <v>1539</v>
      </c>
      <c r="B611" s="47" t="s">
        <v>1542</v>
      </c>
      <c r="C611" s="48" t="s">
        <v>1543</v>
      </c>
      <c r="D611" s="52" t="str">
        <f>"     "&amp;D610</f>
        <v xml:space="preserve">     Cortina Automatica Motorizada Wifi Alexa Google P/persiana</v>
      </c>
      <c r="E611" s="47" t="s">
        <v>149</v>
      </c>
      <c r="F611" s="49">
        <v>0</v>
      </c>
      <c r="G611" s="51" t="str">
        <f>G610&amp;"     "</f>
        <v xml:space="preserve">Mercado Libre y Mercado Shops     </v>
      </c>
      <c r="H611" s="51">
        <f>H610</f>
        <v>114451.61</v>
      </c>
      <c r="I611" s="51">
        <f>I610</f>
        <v>114451.61</v>
      </c>
      <c r="J611" s="51" t="str">
        <f>J610</f>
        <v>Vincular</v>
      </c>
      <c r="K611" s="51" t="str">
        <f>K610&amp;"     "</f>
        <v xml:space="preserve">$     </v>
      </c>
      <c r="L611" s="51" t="str">
        <f>L610&amp;"     "</f>
        <v xml:space="preserve">Mercado Envíos gratis     </v>
      </c>
      <c r="M611" s="51" t="str">
        <f>M610&amp;"     "</f>
        <v xml:space="preserve">Mercado Envíos gratis     </v>
      </c>
      <c r="N611" s="51" t="str">
        <f>N610&amp;"     "</f>
        <v xml:space="preserve">Premium     </v>
      </c>
      <c r="O611" s="51" t="str">
        <f ca="1">O610</f>
        <v>19.5%</v>
      </c>
      <c r="P611" s="51" t="str">
        <f ca="1">P610</f>
        <v>13.9%</v>
      </c>
      <c r="Q611" s="51" t="str">
        <f>Q610&amp;"     "</f>
        <v xml:space="preserve">Inactiva     </v>
      </c>
      <c r="R611" s="51" t="s">
        <v>1541</v>
      </c>
    </row>
    <row r="612" spans="1:18" ht="50.1" customHeight="1" x14ac:dyDescent="0.2">
      <c r="A612" s="47" t="s">
        <v>1544</v>
      </c>
      <c r="B612" s="47"/>
      <c r="C612" s="48" t="s">
        <v>1545</v>
      </c>
      <c r="D612" s="47" t="s">
        <v>1546</v>
      </c>
      <c r="E612" s="47" t="s">
        <v>61</v>
      </c>
      <c r="F612" s="49">
        <v>4</v>
      </c>
      <c r="G612" s="50" t="s">
        <v>62</v>
      </c>
      <c r="H612" s="49">
        <v>39083.519999999997</v>
      </c>
      <c r="I612" s="49">
        <v>39083.519999999997</v>
      </c>
      <c r="J612" s="50" t="s">
        <v>63</v>
      </c>
      <c r="K612" s="50" t="s">
        <v>64</v>
      </c>
      <c r="L612" s="50" t="s">
        <v>65</v>
      </c>
      <c r="M612" s="50" t="s">
        <v>115</v>
      </c>
      <c r="N612" s="50" t="s">
        <v>66</v>
      </c>
      <c r="O612" s="51" t="str">
        <f ca="1">IF(INDIRECT("G612")="Mercado Shops","-",IF(INDIRECT("N612")="Clásica","10%",IF(INDIRECT("N612")="Premium","14.5%","-")))</f>
        <v>14.5%</v>
      </c>
      <c r="P612" s="51" t="str">
        <f ca="1">IF(INDIRECT("G612")="Mercado Libre","-",IF(INDIRECT("N612")="Clásica","4.63%",IF(INDIRECT("N612")="Premium","13.9%","-")))</f>
        <v>13.9%</v>
      </c>
      <c r="Q612" s="50" t="s">
        <v>67</v>
      </c>
      <c r="R612" s="51" t="s">
        <v>74</v>
      </c>
    </row>
  </sheetData>
  <mergeCells count="20">
    <mergeCell ref="A2:E2"/>
    <mergeCell ref="H3:J3"/>
    <mergeCell ref="F2:K2"/>
    <mergeCell ref="F3:F4"/>
    <mergeCell ref="G3:G4"/>
    <mergeCell ref="K3:K4"/>
    <mergeCell ref="N3:N4"/>
    <mergeCell ref="Q3:Q4"/>
    <mergeCell ref="A3:A4"/>
    <mergeCell ref="B3:B4"/>
    <mergeCell ref="C3:C4"/>
    <mergeCell ref="D3:D4"/>
    <mergeCell ref="E3:E4"/>
    <mergeCell ref="L3:M3"/>
    <mergeCell ref="L2:M2"/>
    <mergeCell ref="H5:I5"/>
    <mergeCell ref="L5:M5"/>
    <mergeCell ref="O3:P3"/>
    <mergeCell ref="N2:R2"/>
    <mergeCell ref="R3:R4"/>
  </mergeCells>
  <conditionalFormatting sqref="G6">
    <cfRule type="cellIs" dxfId="5530" priority="1" operator="equal">
      <formula>"Mercado Libre y Mercado Shops"</formula>
    </cfRule>
  </conditionalFormatting>
  <conditionalFormatting sqref="J6">
    <cfRule type="cellIs" dxfId="5529" priority="2" operator="equal">
      <formula>"Vincular"</formula>
    </cfRule>
  </conditionalFormatting>
  <conditionalFormatting sqref="K6">
    <cfRule type="cellIs" dxfId="5528" priority="3" operator="equal">
      <formula>"$"</formula>
    </cfRule>
  </conditionalFormatting>
  <conditionalFormatting sqref="L6">
    <cfRule type="cellIs" dxfId="5527" priority="4" operator="equal">
      <formula>"Mercado Envíos gratis"</formula>
    </cfRule>
  </conditionalFormatting>
  <conditionalFormatting sqref="M6">
    <cfRule type="cellIs" dxfId="5526" priority="5" operator="equal">
      <formula>"Mercado Envíos gratis"</formula>
    </cfRule>
  </conditionalFormatting>
  <conditionalFormatting sqref="N6">
    <cfRule type="cellIs" dxfId="5525" priority="6" operator="equal">
      <formula>"Premium"</formula>
    </cfRule>
  </conditionalFormatting>
  <conditionalFormatting sqref="Q6">
    <cfRule type="cellIs" dxfId="5524" priority="7" operator="equal">
      <formula>"Activa"</formula>
    </cfRule>
  </conditionalFormatting>
  <conditionalFormatting sqref="G7">
    <cfRule type="cellIs" dxfId="5523" priority="8" operator="equal">
      <formula>"Mercado Libre y Mercado Shops"</formula>
    </cfRule>
  </conditionalFormatting>
  <conditionalFormatting sqref="J7">
    <cfRule type="cellIs" dxfId="5522" priority="9" operator="equal">
      <formula>"Vincular"</formula>
    </cfRule>
  </conditionalFormatting>
  <conditionalFormatting sqref="K7">
    <cfRule type="cellIs" dxfId="5521" priority="10" operator="equal">
      <formula>"$"</formula>
    </cfRule>
  </conditionalFormatting>
  <conditionalFormatting sqref="L7">
    <cfRule type="cellIs" dxfId="5520" priority="11" operator="equal">
      <formula>"Mercado Envíos gratis"</formula>
    </cfRule>
  </conditionalFormatting>
  <conditionalFormatting sqref="M7">
    <cfRule type="cellIs" dxfId="5519" priority="12" operator="equal">
      <formula>"Mercado Envíos gratis"</formula>
    </cfRule>
  </conditionalFormatting>
  <conditionalFormatting sqref="N7">
    <cfRule type="cellIs" dxfId="5518" priority="13" operator="equal">
      <formula>"Premium"</formula>
    </cfRule>
  </conditionalFormatting>
  <conditionalFormatting sqref="Q7">
    <cfRule type="cellIs" dxfId="5517" priority="14" operator="equal">
      <formula>"Activa"</formula>
    </cfRule>
  </conditionalFormatting>
  <conditionalFormatting sqref="G8">
    <cfRule type="cellIs" dxfId="5516" priority="15" operator="equal">
      <formula>"Mercado Libre y Mercado Shops"</formula>
    </cfRule>
  </conditionalFormatting>
  <conditionalFormatting sqref="J8">
    <cfRule type="cellIs" dxfId="5515" priority="16" operator="equal">
      <formula>"Vincular"</formula>
    </cfRule>
  </conditionalFormatting>
  <conditionalFormatting sqref="K8">
    <cfRule type="cellIs" dxfId="5514" priority="17" operator="equal">
      <formula>"$"</formula>
    </cfRule>
  </conditionalFormatting>
  <conditionalFormatting sqref="L8">
    <cfRule type="cellIs" dxfId="5513" priority="18" operator="equal">
      <formula>"Mercado Envíos gratis"</formula>
    </cfRule>
  </conditionalFormatting>
  <conditionalFormatting sqref="M8">
    <cfRule type="cellIs" dxfId="5512" priority="19" operator="equal">
      <formula>"Mercado Envíos gratis"</formula>
    </cfRule>
  </conditionalFormatting>
  <conditionalFormatting sqref="N8">
    <cfRule type="cellIs" dxfId="5511" priority="20" operator="equal">
      <formula>"Premium"</formula>
    </cfRule>
  </conditionalFormatting>
  <conditionalFormatting sqref="Q8">
    <cfRule type="cellIs" dxfId="5510" priority="21" operator="equal">
      <formula>"Activa"</formula>
    </cfRule>
  </conditionalFormatting>
  <conditionalFormatting sqref="G9">
    <cfRule type="cellIs" dxfId="5509" priority="22" operator="equal">
      <formula>"Mercado Libre"</formula>
    </cfRule>
  </conditionalFormatting>
  <conditionalFormatting sqref="J9">
    <cfRule type="cellIs" dxfId="5508" priority="23" operator="equal">
      <formula>"Vincular"</formula>
    </cfRule>
  </conditionalFormatting>
  <conditionalFormatting sqref="K9">
    <cfRule type="cellIs" dxfId="5507" priority="24" operator="equal">
      <formula>"$"</formula>
    </cfRule>
  </conditionalFormatting>
  <conditionalFormatting sqref="L9">
    <cfRule type="cellIs" dxfId="5506" priority="25" operator="equal">
      <formula>"Mercado Envíos gratis"</formula>
    </cfRule>
  </conditionalFormatting>
  <conditionalFormatting sqref="M9">
    <cfRule type="cellIs" dxfId="5505" priority="26" operator="equal">
      <formula>"Mercado Envíos gratis"</formula>
    </cfRule>
  </conditionalFormatting>
  <conditionalFormatting sqref="N9">
    <cfRule type="cellIs" dxfId="5504" priority="27" operator="equal">
      <formula>"Premium"</formula>
    </cfRule>
  </conditionalFormatting>
  <conditionalFormatting sqref="Q9">
    <cfRule type="cellIs" dxfId="5503" priority="28" operator="equal">
      <formula>"Inactiva"</formula>
    </cfRule>
  </conditionalFormatting>
  <conditionalFormatting sqref="G10">
    <cfRule type="cellIs" dxfId="5502" priority="29" operator="equal">
      <formula>"Mercado Libre y Mercado Shops"</formula>
    </cfRule>
  </conditionalFormatting>
  <conditionalFormatting sqref="J10">
    <cfRule type="cellIs" dxfId="5501" priority="30" operator="equal">
      <formula>"Vincular"</formula>
    </cfRule>
  </conditionalFormatting>
  <conditionalFormatting sqref="K10">
    <cfRule type="cellIs" dxfId="5500" priority="31" operator="equal">
      <formula>"$"</formula>
    </cfRule>
  </conditionalFormatting>
  <conditionalFormatting sqref="L10">
    <cfRule type="cellIs" dxfId="5499" priority="32" operator="equal">
      <formula>"Mercado Envíos gratis"</formula>
    </cfRule>
  </conditionalFormatting>
  <conditionalFormatting sqref="M10">
    <cfRule type="cellIs" dxfId="5498" priority="33" operator="equal">
      <formula>"Mercado Envíos gratis"</formula>
    </cfRule>
  </conditionalFormatting>
  <conditionalFormatting sqref="N10">
    <cfRule type="cellIs" dxfId="5497" priority="34" operator="equal">
      <formula>"Premium"</formula>
    </cfRule>
  </conditionalFormatting>
  <conditionalFormatting sqref="Q10">
    <cfRule type="cellIs" dxfId="5496" priority="35" operator="equal">
      <formula>"Inactiva"</formula>
    </cfRule>
  </conditionalFormatting>
  <conditionalFormatting sqref="G11">
    <cfRule type="cellIs" dxfId="5495" priority="36" operator="equal">
      <formula>"Mercado Libre y Mercado Shops"</formula>
    </cfRule>
  </conditionalFormatting>
  <conditionalFormatting sqref="J11">
    <cfRule type="cellIs" dxfId="5494" priority="37" operator="equal">
      <formula>"Vincular"</formula>
    </cfRule>
  </conditionalFormatting>
  <conditionalFormatting sqref="K11">
    <cfRule type="cellIs" dxfId="5493" priority="38" operator="equal">
      <formula>"$"</formula>
    </cfRule>
  </conditionalFormatting>
  <conditionalFormatting sqref="L11">
    <cfRule type="cellIs" dxfId="5492" priority="39" operator="equal">
      <formula>"Mercado Envíos gratis"</formula>
    </cfRule>
  </conditionalFormatting>
  <conditionalFormatting sqref="M11">
    <cfRule type="cellIs" dxfId="5491" priority="40" operator="equal">
      <formula>"Mercado Envíos gratis"</formula>
    </cfRule>
  </conditionalFormatting>
  <conditionalFormatting sqref="N11">
    <cfRule type="cellIs" dxfId="5490" priority="41" operator="equal">
      <formula>"Premium"</formula>
    </cfRule>
  </conditionalFormatting>
  <conditionalFormatting sqref="Q11">
    <cfRule type="cellIs" dxfId="5489" priority="42" operator="equal">
      <formula>"Activa"</formula>
    </cfRule>
  </conditionalFormatting>
  <conditionalFormatting sqref="G12">
    <cfRule type="cellIs" dxfId="5488" priority="43" operator="equal">
      <formula>"Mercado Libre y Mercado Shops"</formula>
    </cfRule>
  </conditionalFormatting>
  <conditionalFormatting sqref="J12">
    <cfRule type="cellIs" dxfId="5487" priority="44" operator="equal">
      <formula>"Vincular"</formula>
    </cfRule>
  </conditionalFormatting>
  <conditionalFormatting sqref="K12">
    <cfRule type="cellIs" dxfId="5486" priority="45" operator="equal">
      <formula>"$"</formula>
    </cfRule>
  </conditionalFormatting>
  <conditionalFormatting sqref="L12">
    <cfRule type="cellIs" dxfId="5485" priority="46" operator="equal">
      <formula>"Mercado Envíos gratis"</formula>
    </cfRule>
  </conditionalFormatting>
  <conditionalFormatting sqref="M12">
    <cfRule type="cellIs" dxfId="5484" priority="47" operator="equal">
      <formula>"Mercado Envíos gratis"</formula>
    </cfRule>
  </conditionalFormatting>
  <conditionalFormatting sqref="N12">
    <cfRule type="cellIs" dxfId="5483" priority="48" operator="equal">
      <formula>"Premium"</formula>
    </cfRule>
  </conditionalFormatting>
  <conditionalFormatting sqref="Q12">
    <cfRule type="cellIs" dxfId="5482" priority="49" operator="equal">
      <formula>"Activa"</formula>
    </cfRule>
  </conditionalFormatting>
  <conditionalFormatting sqref="G13">
    <cfRule type="cellIs" dxfId="5481" priority="50" operator="equal">
      <formula>"Mercado Libre y Mercado Shops"</formula>
    </cfRule>
  </conditionalFormatting>
  <conditionalFormatting sqref="J13">
    <cfRule type="cellIs" dxfId="5480" priority="51" operator="equal">
      <formula>"Vincular"</formula>
    </cfRule>
  </conditionalFormatting>
  <conditionalFormatting sqref="K13">
    <cfRule type="cellIs" dxfId="5479" priority="52" operator="equal">
      <formula>"$"</formula>
    </cfRule>
  </conditionalFormatting>
  <conditionalFormatting sqref="L13">
    <cfRule type="cellIs" dxfId="5478" priority="53" operator="equal">
      <formula>"Mercado Envíos gratis"</formula>
    </cfRule>
  </conditionalFormatting>
  <conditionalFormatting sqref="M13">
    <cfRule type="cellIs" dxfId="5477" priority="54" operator="equal">
      <formula>"Mercado Envíos gratis"</formula>
    </cfRule>
  </conditionalFormatting>
  <conditionalFormatting sqref="N13">
    <cfRule type="cellIs" dxfId="5476" priority="55" operator="equal">
      <formula>"Premium"</formula>
    </cfRule>
  </conditionalFormatting>
  <conditionalFormatting sqref="Q13">
    <cfRule type="cellIs" dxfId="5475" priority="56" operator="equal">
      <formula>"Activa"</formula>
    </cfRule>
  </conditionalFormatting>
  <conditionalFormatting sqref="G14">
    <cfRule type="cellIs" dxfId="5474" priority="57" operator="equal">
      <formula>"Mercado Libre y Mercado Shops"</formula>
    </cfRule>
  </conditionalFormatting>
  <conditionalFormatting sqref="J14">
    <cfRule type="cellIs" dxfId="5473" priority="58" operator="equal">
      <formula>"Vincular"</formula>
    </cfRule>
  </conditionalFormatting>
  <conditionalFormatting sqref="K14">
    <cfRule type="cellIs" dxfId="5472" priority="59" operator="equal">
      <formula>"$"</formula>
    </cfRule>
  </conditionalFormatting>
  <conditionalFormatting sqref="L14">
    <cfRule type="cellIs" dxfId="5471" priority="60" operator="equal">
      <formula>"Mercado Envíos gratis"</formula>
    </cfRule>
  </conditionalFormatting>
  <conditionalFormatting sqref="M14">
    <cfRule type="cellIs" dxfId="5470" priority="61" operator="equal">
      <formula>"Mercado Envíos gratis"</formula>
    </cfRule>
  </conditionalFormatting>
  <conditionalFormatting sqref="N14">
    <cfRule type="cellIs" dxfId="5469" priority="62" operator="equal">
      <formula>"Premium"</formula>
    </cfRule>
  </conditionalFormatting>
  <conditionalFormatting sqref="Q14">
    <cfRule type="cellIs" dxfId="5468" priority="63" operator="equal">
      <formula>"Activa"</formula>
    </cfRule>
  </conditionalFormatting>
  <conditionalFormatting sqref="G15">
    <cfRule type="cellIs" dxfId="5467" priority="64" operator="equal">
      <formula>"Mercado Libre y Mercado Shops"</formula>
    </cfRule>
  </conditionalFormatting>
  <conditionalFormatting sqref="J15">
    <cfRule type="cellIs" dxfId="5466" priority="65" operator="equal">
      <formula>"Vincular"</formula>
    </cfRule>
  </conditionalFormatting>
  <conditionalFormatting sqref="K15">
    <cfRule type="cellIs" dxfId="5465" priority="66" operator="equal">
      <formula>"$"</formula>
    </cfRule>
  </conditionalFormatting>
  <conditionalFormatting sqref="L15">
    <cfRule type="cellIs" dxfId="5464" priority="67" operator="equal">
      <formula>"Mercado Envíos gratis"</formula>
    </cfRule>
  </conditionalFormatting>
  <conditionalFormatting sqref="M15">
    <cfRule type="cellIs" dxfId="5463" priority="68" operator="equal">
      <formula>"Mercado Envíos gratis"</formula>
    </cfRule>
  </conditionalFormatting>
  <conditionalFormatting sqref="N15">
    <cfRule type="cellIs" dxfId="5462" priority="69" operator="equal">
      <formula>"Premium"</formula>
    </cfRule>
  </conditionalFormatting>
  <conditionalFormatting sqref="Q15">
    <cfRule type="cellIs" dxfId="5461" priority="70" operator="equal">
      <formula>"Activa"</formula>
    </cfRule>
  </conditionalFormatting>
  <conditionalFormatting sqref="G16">
    <cfRule type="cellIs" dxfId="5460" priority="71" operator="equal">
      <formula>"Mercado Libre y Mercado Shops"</formula>
    </cfRule>
  </conditionalFormatting>
  <conditionalFormatting sqref="J16">
    <cfRule type="cellIs" dxfId="5459" priority="72" operator="equal">
      <formula>"Vincular"</formula>
    </cfRule>
  </conditionalFormatting>
  <conditionalFormatting sqref="K16">
    <cfRule type="cellIs" dxfId="5458" priority="73" operator="equal">
      <formula>"$"</formula>
    </cfRule>
  </conditionalFormatting>
  <conditionalFormatting sqref="L16">
    <cfRule type="cellIs" dxfId="5457" priority="74" operator="equal">
      <formula>"Mercado Envíos gratis"</formula>
    </cfRule>
  </conditionalFormatting>
  <conditionalFormatting sqref="M16">
    <cfRule type="cellIs" dxfId="5456" priority="75" operator="equal">
      <formula>"Mercado Envíos gratis"</formula>
    </cfRule>
  </conditionalFormatting>
  <conditionalFormatting sqref="N16">
    <cfRule type="cellIs" dxfId="5455" priority="76" operator="equal">
      <formula>"Premium"</formula>
    </cfRule>
  </conditionalFormatting>
  <conditionalFormatting sqref="Q16">
    <cfRule type="cellIs" dxfId="5454" priority="77" operator="equal">
      <formula>"Activa"</formula>
    </cfRule>
  </conditionalFormatting>
  <conditionalFormatting sqref="G17">
    <cfRule type="cellIs" dxfId="5453" priority="78" operator="equal">
      <formula>"Mercado Libre y Mercado Shops"</formula>
    </cfRule>
  </conditionalFormatting>
  <conditionalFormatting sqref="J17">
    <cfRule type="cellIs" dxfId="5452" priority="79" operator="equal">
      <formula>"Vincular"</formula>
    </cfRule>
  </conditionalFormatting>
  <conditionalFormatting sqref="K17">
    <cfRule type="cellIs" dxfId="5451" priority="80" operator="equal">
      <formula>"$"</formula>
    </cfRule>
  </conditionalFormatting>
  <conditionalFormatting sqref="L17">
    <cfRule type="cellIs" dxfId="5450" priority="81" operator="equal">
      <formula>"Mercado Envíos gratis"</formula>
    </cfRule>
  </conditionalFormatting>
  <conditionalFormatting sqref="M17">
    <cfRule type="cellIs" dxfId="5449" priority="82" operator="equal">
      <formula>"Mercado Envíos gratis"</formula>
    </cfRule>
  </conditionalFormatting>
  <conditionalFormatting sqref="N17">
    <cfRule type="cellIs" dxfId="5448" priority="83" operator="equal">
      <formula>"Premium"</formula>
    </cfRule>
  </conditionalFormatting>
  <conditionalFormatting sqref="Q17">
    <cfRule type="cellIs" dxfId="5447" priority="84" operator="equal">
      <formula>"Activa"</formula>
    </cfRule>
  </conditionalFormatting>
  <conditionalFormatting sqref="G18">
    <cfRule type="cellIs" dxfId="5446" priority="85" operator="equal">
      <formula>"Mercado Libre y Mercado Shops"</formula>
    </cfRule>
  </conditionalFormatting>
  <conditionalFormatting sqref="J18">
    <cfRule type="cellIs" dxfId="5445" priority="86" operator="equal">
      <formula>"Vincular"</formula>
    </cfRule>
  </conditionalFormatting>
  <conditionalFormatting sqref="K18">
    <cfRule type="cellIs" dxfId="5444" priority="87" operator="equal">
      <formula>"$"</formula>
    </cfRule>
  </conditionalFormatting>
  <conditionalFormatting sqref="L18">
    <cfRule type="cellIs" dxfId="5443" priority="88" operator="equal">
      <formula>"Mercado Envíos gratis"</formula>
    </cfRule>
  </conditionalFormatting>
  <conditionalFormatting sqref="M18">
    <cfRule type="cellIs" dxfId="5442" priority="89" operator="equal">
      <formula>"Mercado Envíos gratis"</formula>
    </cfRule>
  </conditionalFormatting>
  <conditionalFormatting sqref="N18">
    <cfRule type="cellIs" dxfId="5441" priority="90" operator="equal">
      <formula>"Premium"</formula>
    </cfRule>
  </conditionalFormatting>
  <conditionalFormatting sqref="Q18">
    <cfRule type="cellIs" dxfId="5440" priority="91" operator="equal">
      <formula>"Activa"</formula>
    </cfRule>
  </conditionalFormatting>
  <conditionalFormatting sqref="G19">
    <cfRule type="cellIs" dxfId="5439" priority="92" operator="equal">
      <formula>"Mercado Libre y Mercado Shops"</formula>
    </cfRule>
  </conditionalFormatting>
  <conditionalFormatting sqref="J19">
    <cfRule type="cellIs" dxfId="5438" priority="93" operator="equal">
      <formula>"Vincular"</formula>
    </cfRule>
  </conditionalFormatting>
  <conditionalFormatting sqref="K19">
    <cfRule type="cellIs" dxfId="5437" priority="94" operator="equal">
      <formula>"$"</formula>
    </cfRule>
  </conditionalFormatting>
  <conditionalFormatting sqref="L19">
    <cfRule type="cellIs" dxfId="5436" priority="95" operator="equal">
      <formula>"Mercado Envíos gratis"</formula>
    </cfRule>
  </conditionalFormatting>
  <conditionalFormatting sqref="M19">
    <cfRule type="cellIs" dxfId="5435" priority="96" operator="equal">
      <formula>"Mercado Envíos gratis"</formula>
    </cfRule>
  </conditionalFormatting>
  <conditionalFormatting sqref="N19">
    <cfRule type="cellIs" dxfId="5434" priority="97" operator="equal">
      <formula>"Premium"</formula>
    </cfRule>
  </conditionalFormatting>
  <conditionalFormatting sqref="Q19">
    <cfRule type="cellIs" dxfId="5433" priority="98" operator="equal">
      <formula>"Activa"</formula>
    </cfRule>
  </conditionalFormatting>
  <conditionalFormatting sqref="G20">
    <cfRule type="cellIs" dxfId="5432" priority="99" operator="equal">
      <formula>"Mercado Libre y Mercado Shops"</formula>
    </cfRule>
  </conditionalFormatting>
  <conditionalFormatting sqref="J20">
    <cfRule type="cellIs" dxfId="5431" priority="100" operator="equal">
      <formula>"Vincular"</formula>
    </cfRule>
  </conditionalFormatting>
  <conditionalFormatting sqref="K20">
    <cfRule type="cellIs" dxfId="5430" priority="101" operator="equal">
      <formula>"$"</formula>
    </cfRule>
  </conditionalFormatting>
  <conditionalFormatting sqref="L20">
    <cfRule type="cellIs" dxfId="5429" priority="102" operator="equal">
      <formula>"Mercado Envíos gratis"</formula>
    </cfRule>
  </conditionalFormatting>
  <conditionalFormatting sqref="M20">
    <cfRule type="cellIs" dxfId="5428" priority="103" operator="equal">
      <formula>"Mercado Envíos gratis"</formula>
    </cfRule>
  </conditionalFormatting>
  <conditionalFormatting sqref="N20">
    <cfRule type="cellIs" dxfId="5427" priority="104" operator="equal">
      <formula>"Premium"</formula>
    </cfRule>
  </conditionalFormatting>
  <conditionalFormatting sqref="Q20">
    <cfRule type="cellIs" dxfId="5426" priority="105" operator="equal">
      <formula>"Inactiva"</formula>
    </cfRule>
  </conditionalFormatting>
  <conditionalFormatting sqref="G21">
    <cfRule type="cellIs" dxfId="5425" priority="106" operator="equal">
      <formula>"Mercado Libre"</formula>
    </cfRule>
  </conditionalFormatting>
  <conditionalFormatting sqref="J21">
    <cfRule type="cellIs" dxfId="5424" priority="107" operator="equal">
      <formula>"Vincular"</formula>
    </cfRule>
  </conditionalFormatting>
  <conditionalFormatting sqref="K21">
    <cfRule type="cellIs" dxfId="5423" priority="108" operator="equal">
      <formula>"$"</formula>
    </cfRule>
  </conditionalFormatting>
  <conditionalFormatting sqref="L21">
    <cfRule type="cellIs" dxfId="5422" priority="109" operator="equal">
      <formula>"Mercado Envíos gratis"</formula>
    </cfRule>
  </conditionalFormatting>
  <conditionalFormatting sqref="M21">
    <cfRule type="cellIs" dxfId="5421" priority="110" operator="equal">
      <formula>"Mercado Envíos gratis"</formula>
    </cfRule>
  </conditionalFormatting>
  <conditionalFormatting sqref="N21">
    <cfRule type="cellIs" dxfId="5420" priority="111" operator="equal">
      <formula>"Premium"</formula>
    </cfRule>
  </conditionalFormatting>
  <conditionalFormatting sqref="Q21">
    <cfRule type="cellIs" dxfId="5419" priority="112" operator="equal">
      <formula>"Activa"</formula>
    </cfRule>
  </conditionalFormatting>
  <conditionalFormatting sqref="G22">
    <cfRule type="cellIs" dxfId="5418" priority="113" operator="equal">
      <formula>"Mercado Libre y Mercado Shops"</formula>
    </cfRule>
  </conditionalFormatting>
  <conditionalFormatting sqref="J22">
    <cfRule type="cellIs" dxfId="5417" priority="114" operator="equal">
      <formula>"Vincular"</formula>
    </cfRule>
  </conditionalFormatting>
  <conditionalFormatting sqref="K22">
    <cfRule type="cellIs" dxfId="5416" priority="115" operator="equal">
      <formula>"$"</formula>
    </cfRule>
  </conditionalFormatting>
  <conditionalFormatting sqref="L22">
    <cfRule type="cellIs" dxfId="5415" priority="116" operator="equal">
      <formula>"Mercado Envíos gratis"</formula>
    </cfRule>
  </conditionalFormatting>
  <conditionalFormatting sqref="M22">
    <cfRule type="cellIs" dxfId="5414" priority="117" operator="equal">
      <formula>"Mercado Envíos gratis"</formula>
    </cfRule>
  </conditionalFormatting>
  <conditionalFormatting sqref="N22">
    <cfRule type="cellIs" dxfId="5413" priority="118" operator="equal">
      <formula>"Premium"</formula>
    </cfRule>
  </conditionalFormatting>
  <conditionalFormatting sqref="Q22">
    <cfRule type="cellIs" dxfId="5412" priority="119" operator="equal">
      <formula>"Inactiva"</formula>
    </cfRule>
  </conditionalFormatting>
  <conditionalFormatting sqref="G23">
    <cfRule type="cellIs" dxfId="5411" priority="120" operator="equal">
      <formula>"Mercado Libre y Mercado Shops"</formula>
    </cfRule>
  </conditionalFormatting>
  <conditionalFormatting sqref="J23">
    <cfRule type="cellIs" dxfId="5410" priority="121" operator="equal">
      <formula>"Vincular"</formula>
    </cfRule>
  </conditionalFormatting>
  <conditionalFormatting sqref="K23">
    <cfRule type="cellIs" dxfId="5409" priority="122" operator="equal">
      <formula>"$"</formula>
    </cfRule>
  </conditionalFormatting>
  <conditionalFormatting sqref="L23">
    <cfRule type="cellIs" dxfId="5408" priority="123" operator="equal">
      <formula>"Mercado Envíos gratis"</formula>
    </cfRule>
  </conditionalFormatting>
  <conditionalFormatting sqref="M23">
    <cfRule type="cellIs" dxfId="5407" priority="124" operator="equal">
      <formula>"Mercado Envíos a cargo del comprador"</formula>
    </cfRule>
  </conditionalFormatting>
  <conditionalFormatting sqref="N23">
    <cfRule type="cellIs" dxfId="5406" priority="125" operator="equal">
      <formula>"Premium"</formula>
    </cfRule>
  </conditionalFormatting>
  <conditionalFormatting sqref="Q23">
    <cfRule type="cellIs" dxfId="5405" priority="126" operator="equal">
      <formula>"Inactiva"</formula>
    </cfRule>
  </conditionalFormatting>
  <conditionalFormatting sqref="G24">
    <cfRule type="cellIs" dxfId="5404" priority="127" operator="equal">
      <formula>"Mercado Libre"</formula>
    </cfRule>
  </conditionalFormatting>
  <conditionalFormatting sqref="J24">
    <cfRule type="cellIs" dxfId="5403" priority="128" operator="equal">
      <formula>"Vincular"</formula>
    </cfRule>
  </conditionalFormatting>
  <conditionalFormatting sqref="K24">
    <cfRule type="cellIs" dxfId="5402" priority="129" operator="equal">
      <formula>"$"</formula>
    </cfRule>
  </conditionalFormatting>
  <conditionalFormatting sqref="L24">
    <cfRule type="cellIs" dxfId="5401" priority="130" operator="equal">
      <formula>"Mercado Envíos gratis"</formula>
    </cfRule>
  </conditionalFormatting>
  <conditionalFormatting sqref="M24">
    <cfRule type="cellIs" dxfId="5400" priority="131" operator="equal">
      <formula>"Mercado Envíos gratis"</formula>
    </cfRule>
  </conditionalFormatting>
  <conditionalFormatting sqref="N24">
    <cfRule type="cellIs" dxfId="5399" priority="132" operator="equal">
      <formula>"Premium"</formula>
    </cfRule>
  </conditionalFormatting>
  <conditionalFormatting sqref="Q24">
    <cfRule type="cellIs" dxfId="5398" priority="133" operator="equal">
      <formula>"Activa"</formula>
    </cfRule>
  </conditionalFormatting>
  <conditionalFormatting sqref="G25">
    <cfRule type="cellIs" dxfId="5397" priority="134" operator="equal">
      <formula>"Mercado Libre y Mercado Shops"</formula>
    </cfRule>
  </conditionalFormatting>
  <conditionalFormatting sqref="J25">
    <cfRule type="cellIs" dxfId="5396" priority="135" operator="equal">
      <formula>"Vincular"</formula>
    </cfRule>
  </conditionalFormatting>
  <conditionalFormatting sqref="K25">
    <cfRule type="cellIs" dxfId="5395" priority="136" operator="equal">
      <formula>"$"</formula>
    </cfRule>
  </conditionalFormatting>
  <conditionalFormatting sqref="L25">
    <cfRule type="cellIs" dxfId="5394" priority="137" operator="equal">
      <formula>"Mercado Envíos gratis"</formula>
    </cfRule>
  </conditionalFormatting>
  <conditionalFormatting sqref="M25">
    <cfRule type="cellIs" dxfId="5393" priority="138" operator="equal">
      <formula>"Mercado Envíos gratis"</formula>
    </cfRule>
  </conditionalFormatting>
  <conditionalFormatting sqref="N25">
    <cfRule type="cellIs" dxfId="5392" priority="139" operator="equal">
      <formula>"Premium"</formula>
    </cfRule>
  </conditionalFormatting>
  <conditionalFormatting sqref="Q25">
    <cfRule type="cellIs" dxfId="5391" priority="140" operator="equal">
      <formula>"Inactiva"</formula>
    </cfRule>
  </conditionalFormatting>
  <conditionalFormatting sqref="G26">
    <cfRule type="cellIs" dxfId="5390" priority="141" operator="equal">
      <formula>"Mercado Libre"</formula>
    </cfRule>
  </conditionalFormatting>
  <conditionalFormatting sqref="J26">
    <cfRule type="cellIs" dxfId="5389" priority="142" operator="equal">
      <formula>"Vincular"</formula>
    </cfRule>
  </conditionalFormatting>
  <conditionalFormatting sqref="K26">
    <cfRule type="cellIs" dxfId="5388" priority="143" operator="equal">
      <formula>"$"</formula>
    </cfRule>
  </conditionalFormatting>
  <conditionalFormatting sqref="L26">
    <cfRule type="cellIs" dxfId="5387" priority="144" operator="equal">
      <formula>"Mercado Envíos gratis"</formula>
    </cfRule>
  </conditionalFormatting>
  <conditionalFormatting sqref="M26">
    <cfRule type="cellIs" dxfId="5386" priority="145" operator="equal">
      <formula>"Mercado Envíos a cargo del comprador"</formula>
    </cfRule>
  </conditionalFormatting>
  <conditionalFormatting sqref="N26">
    <cfRule type="cellIs" dxfId="5385" priority="146" operator="equal">
      <formula>"Premium"</formula>
    </cfRule>
  </conditionalFormatting>
  <conditionalFormatting sqref="Q26">
    <cfRule type="cellIs" dxfId="5384" priority="147" operator="equal">
      <formula>"Inactiva"</formula>
    </cfRule>
  </conditionalFormatting>
  <conditionalFormatting sqref="G27">
    <cfRule type="cellIs" dxfId="5383" priority="148" operator="equal">
      <formula>"Mercado Libre y Mercado Shops"</formula>
    </cfRule>
  </conditionalFormatting>
  <conditionalFormatting sqref="J27">
    <cfRule type="cellIs" dxfId="5382" priority="149" operator="equal">
      <formula>"Vincular"</formula>
    </cfRule>
  </conditionalFormatting>
  <conditionalFormatting sqref="K27">
    <cfRule type="cellIs" dxfId="5381" priority="150" operator="equal">
      <formula>"$"</formula>
    </cfRule>
  </conditionalFormatting>
  <conditionalFormatting sqref="L27">
    <cfRule type="cellIs" dxfId="5380" priority="151" operator="equal">
      <formula>"Mercado Envíos gratis"</formula>
    </cfRule>
  </conditionalFormatting>
  <conditionalFormatting sqref="M27">
    <cfRule type="cellIs" dxfId="5379" priority="152" operator="equal">
      <formula>"Mercado Envíos gratis"</formula>
    </cfRule>
  </conditionalFormatting>
  <conditionalFormatting sqref="N27">
    <cfRule type="cellIs" dxfId="5378" priority="153" operator="equal">
      <formula>"Premium"</formula>
    </cfRule>
  </conditionalFormatting>
  <conditionalFormatting sqref="Q27">
    <cfRule type="cellIs" dxfId="5377" priority="154" operator="equal">
      <formula>"Inactiva"</formula>
    </cfRule>
  </conditionalFormatting>
  <conditionalFormatting sqref="G28">
    <cfRule type="cellIs" dxfId="5376" priority="155" operator="equal">
      <formula>"Mercado Libre y Mercado Shops"</formula>
    </cfRule>
  </conditionalFormatting>
  <conditionalFormatting sqref="J28">
    <cfRule type="cellIs" dxfId="5375" priority="156" operator="equal">
      <formula>"Vincular"</formula>
    </cfRule>
  </conditionalFormatting>
  <conditionalFormatting sqref="K28">
    <cfRule type="cellIs" dxfId="5374" priority="157" operator="equal">
      <formula>"$"</formula>
    </cfRule>
  </conditionalFormatting>
  <conditionalFormatting sqref="L28">
    <cfRule type="cellIs" dxfId="5373" priority="158" operator="equal">
      <formula>"Mercado Envíos gratis"</formula>
    </cfRule>
  </conditionalFormatting>
  <conditionalFormatting sqref="M28">
    <cfRule type="cellIs" dxfId="5372" priority="159" operator="equal">
      <formula>"Mercado Envíos a cargo del comprador"</formula>
    </cfRule>
  </conditionalFormatting>
  <conditionalFormatting sqref="N28">
    <cfRule type="cellIs" dxfId="5371" priority="160" operator="equal">
      <formula>"Premium"</formula>
    </cfRule>
  </conditionalFormatting>
  <conditionalFormatting sqref="Q28">
    <cfRule type="cellIs" dxfId="5370" priority="161" operator="equal">
      <formula>"Inactiva"</formula>
    </cfRule>
  </conditionalFormatting>
  <conditionalFormatting sqref="G29">
    <cfRule type="cellIs" dxfId="5369" priority="162" operator="equal">
      <formula>"Mercado Libre y Mercado Shops"</formula>
    </cfRule>
  </conditionalFormatting>
  <conditionalFormatting sqref="J29">
    <cfRule type="cellIs" dxfId="5368" priority="163" operator="equal">
      <formula>"Vincular"</formula>
    </cfRule>
  </conditionalFormatting>
  <conditionalFormatting sqref="K29">
    <cfRule type="cellIs" dxfId="5367" priority="164" operator="equal">
      <formula>"$"</formula>
    </cfRule>
  </conditionalFormatting>
  <conditionalFormatting sqref="L29">
    <cfRule type="cellIs" dxfId="5366" priority="165" operator="equal">
      <formula>"Mercado Envíos gratis"</formula>
    </cfRule>
  </conditionalFormatting>
  <conditionalFormatting sqref="M29">
    <cfRule type="cellIs" dxfId="5365" priority="166" operator="equal">
      <formula>"Mercado Envíos gratis"</formula>
    </cfRule>
  </conditionalFormatting>
  <conditionalFormatting sqref="N29">
    <cfRule type="cellIs" dxfId="5364" priority="167" operator="equal">
      <formula>"Premium"</formula>
    </cfRule>
  </conditionalFormatting>
  <conditionalFormatting sqref="Q29">
    <cfRule type="cellIs" dxfId="5363" priority="168" operator="equal">
      <formula>"Inactiva"</formula>
    </cfRule>
  </conditionalFormatting>
  <conditionalFormatting sqref="G30">
    <cfRule type="cellIs" dxfId="5362" priority="169" operator="equal">
      <formula>"Mercado Shops"</formula>
    </cfRule>
  </conditionalFormatting>
  <conditionalFormatting sqref="J30">
    <cfRule type="cellIs" dxfId="5361" priority="170" operator="equal">
      <formula>"Vincular"</formula>
    </cfRule>
  </conditionalFormatting>
  <conditionalFormatting sqref="K30">
    <cfRule type="cellIs" dxfId="5360" priority="171" operator="equal">
      <formula>"$"</formula>
    </cfRule>
  </conditionalFormatting>
  <conditionalFormatting sqref="L30">
    <cfRule type="cellIs" dxfId="5359" priority="172" operator="equal">
      <formula>"Mercado Envíos gratis"</formula>
    </cfRule>
  </conditionalFormatting>
  <conditionalFormatting sqref="M30">
    <cfRule type="cellIs" dxfId="5358" priority="173" operator="equal">
      <formula>"Mercado Envíos gratis"</formula>
    </cfRule>
  </conditionalFormatting>
  <conditionalFormatting sqref="N30">
    <cfRule type="cellIs" dxfId="5357" priority="174" operator="equal">
      <formula>"Premium"</formula>
    </cfRule>
  </conditionalFormatting>
  <conditionalFormatting sqref="Q30">
    <cfRule type="cellIs" dxfId="5356" priority="175" operator="equal">
      <formula>"Inactiva"</formula>
    </cfRule>
  </conditionalFormatting>
  <conditionalFormatting sqref="G31">
    <cfRule type="cellIs" dxfId="5355" priority="176" operator="equal">
      <formula>"Mercado Libre y Mercado Shops"</formula>
    </cfRule>
  </conditionalFormatting>
  <conditionalFormatting sqref="J31">
    <cfRule type="cellIs" dxfId="5354" priority="177" operator="equal">
      <formula>"Vincular"</formula>
    </cfRule>
  </conditionalFormatting>
  <conditionalFormatting sqref="K31">
    <cfRule type="cellIs" dxfId="5353" priority="178" operator="equal">
      <formula>"$"</formula>
    </cfRule>
  </conditionalFormatting>
  <conditionalFormatting sqref="L31">
    <cfRule type="cellIs" dxfId="5352" priority="179" operator="equal">
      <formula>"Mercado Envíos gratis"</formula>
    </cfRule>
  </conditionalFormatting>
  <conditionalFormatting sqref="M31">
    <cfRule type="cellIs" dxfId="5351" priority="180" operator="equal">
      <formula>"Mercado Envíos gratis"</formula>
    </cfRule>
  </conditionalFormatting>
  <conditionalFormatting sqref="N31">
    <cfRule type="cellIs" dxfId="5350" priority="181" operator="equal">
      <formula>"Premium"</formula>
    </cfRule>
  </conditionalFormatting>
  <conditionalFormatting sqref="Q31">
    <cfRule type="cellIs" dxfId="5349" priority="182" operator="equal">
      <formula>"Activa"</formula>
    </cfRule>
  </conditionalFormatting>
  <conditionalFormatting sqref="G32">
    <cfRule type="cellIs" dxfId="5348" priority="183" operator="equal">
      <formula>"Mercado Libre y Mercado Shops"</formula>
    </cfRule>
  </conditionalFormatting>
  <conditionalFormatting sqref="J32">
    <cfRule type="cellIs" dxfId="5347" priority="184" operator="equal">
      <formula>"Vincular"</formula>
    </cfRule>
  </conditionalFormatting>
  <conditionalFormatting sqref="K32">
    <cfRule type="cellIs" dxfId="5346" priority="185" operator="equal">
      <formula>"$"</formula>
    </cfRule>
  </conditionalFormatting>
  <conditionalFormatting sqref="L32">
    <cfRule type="cellIs" dxfId="5345" priority="186" operator="equal">
      <formula>"Mercado Envíos gratis"</formula>
    </cfRule>
  </conditionalFormatting>
  <conditionalFormatting sqref="M32">
    <cfRule type="cellIs" dxfId="5344" priority="187" operator="equal">
      <formula>"Mercado Envíos a cargo del comprador"</formula>
    </cfRule>
  </conditionalFormatting>
  <conditionalFormatting sqref="N32">
    <cfRule type="cellIs" dxfId="5343" priority="188" operator="equal">
      <formula>"Premium"</formula>
    </cfRule>
  </conditionalFormatting>
  <conditionalFormatting sqref="Q32">
    <cfRule type="cellIs" dxfId="5342" priority="189" operator="equal">
      <formula>"Inactiva"</formula>
    </cfRule>
  </conditionalFormatting>
  <conditionalFormatting sqref="G34">
    <cfRule type="cellIs" dxfId="5341" priority="190" operator="equal">
      <formula>"Mercado Libre y Mercado Shops"</formula>
    </cfRule>
  </conditionalFormatting>
  <conditionalFormatting sqref="J34">
    <cfRule type="cellIs" dxfId="5340" priority="191" operator="equal">
      <formula>"Vincular"</formula>
    </cfRule>
  </conditionalFormatting>
  <conditionalFormatting sqref="K34">
    <cfRule type="cellIs" dxfId="5339" priority="192" operator="equal">
      <formula>"$"</formula>
    </cfRule>
  </conditionalFormatting>
  <conditionalFormatting sqref="L34">
    <cfRule type="cellIs" dxfId="5338" priority="193" operator="equal">
      <formula>"Mercado Envíos gratis"</formula>
    </cfRule>
  </conditionalFormatting>
  <conditionalFormatting sqref="M34">
    <cfRule type="cellIs" dxfId="5337" priority="194" operator="equal">
      <formula>"Mercado Envíos gratis"</formula>
    </cfRule>
  </conditionalFormatting>
  <conditionalFormatting sqref="N34">
    <cfRule type="cellIs" dxfId="5336" priority="195" operator="equal">
      <formula>"Premium"</formula>
    </cfRule>
  </conditionalFormatting>
  <conditionalFormatting sqref="Q34">
    <cfRule type="cellIs" dxfId="5335" priority="196" operator="equal">
      <formula>"Inactiva"</formula>
    </cfRule>
  </conditionalFormatting>
  <conditionalFormatting sqref="G35">
    <cfRule type="cellIs" dxfId="5334" priority="197" operator="equal">
      <formula>"Mercado Libre y Mercado Shops"</formula>
    </cfRule>
  </conditionalFormatting>
  <conditionalFormatting sqref="J35">
    <cfRule type="cellIs" dxfId="5333" priority="198" operator="equal">
      <formula>"Vincular"</formula>
    </cfRule>
  </conditionalFormatting>
  <conditionalFormatting sqref="K35">
    <cfRule type="cellIs" dxfId="5332" priority="199" operator="equal">
      <formula>"$"</formula>
    </cfRule>
  </conditionalFormatting>
  <conditionalFormatting sqref="L35">
    <cfRule type="cellIs" dxfId="5331" priority="200" operator="equal">
      <formula>"Mercado Envíos gratis"</formula>
    </cfRule>
  </conditionalFormatting>
  <conditionalFormatting sqref="M35">
    <cfRule type="cellIs" dxfId="5330" priority="201" operator="equal">
      <formula>"Mercado Envíos gratis"</formula>
    </cfRule>
  </conditionalFormatting>
  <conditionalFormatting sqref="N35">
    <cfRule type="cellIs" dxfId="5329" priority="202" operator="equal">
      <formula>"Premium"</formula>
    </cfRule>
  </conditionalFormatting>
  <conditionalFormatting sqref="Q35">
    <cfRule type="cellIs" dxfId="5328" priority="203" operator="equal">
      <formula>"Inactiva"</formula>
    </cfRule>
  </conditionalFormatting>
  <conditionalFormatting sqref="G36">
    <cfRule type="cellIs" dxfId="5327" priority="204" operator="equal">
      <formula>"Mercado Libre y Mercado Shops"</formula>
    </cfRule>
  </conditionalFormatting>
  <conditionalFormatting sqref="J36">
    <cfRule type="cellIs" dxfId="5326" priority="205" operator="equal">
      <formula>"Vincular"</formula>
    </cfRule>
  </conditionalFormatting>
  <conditionalFormatting sqref="K36">
    <cfRule type="cellIs" dxfId="5325" priority="206" operator="equal">
      <formula>"$"</formula>
    </cfRule>
  </conditionalFormatting>
  <conditionalFormatting sqref="L36">
    <cfRule type="cellIs" dxfId="5324" priority="207" operator="equal">
      <formula>"Mercado Envíos gratis"</formula>
    </cfRule>
  </conditionalFormatting>
  <conditionalFormatting sqref="M36">
    <cfRule type="cellIs" dxfId="5323" priority="208" operator="equal">
      <formula>"Mercado Envíos gratis"</formula>
    </cfRule>
  </conditionalFormatting>
  <conditionalFormatting sqref="N36">
    <cfRule type="cellIs" dxfId="5322" priority="209" operator="equal">
      <formula>"Premium"</formula>
    </cfRule>
  </conditionalFormatting>
  <conditionalFormatting sqref="Q36">
    <cfRule type="cellIs" dxfId="5321" priority="210" operator="equal">
      <formula>"Inactiva"</formula>
    </cfRule>
  </conditionalFormatting>
  <conditionalFormatting sqref="G37">
    <cfRule type="cellIs" dxfId="5320" priority="211" operator="equal">
      <formula>"Mercado Shops"</formula>
    </cfRule>
  </conditionalFormatting>
  <conditionalFormatting sqref="J37">
    <cfRule type="cellIs" dxfId="5319" priority="212" operator="equal">
      <formula>"Vincular"</formula>
    </cfRule>
  </conditionalFormatting>
  <conditionalFormatting sqref="K37">
    <cfRule type="cellIs" dxfId="5318" priority="213" operator="equal">
      <formula>"$"</formula>
    </cfRule>
  </conditionalFormatting>
  <conditionalFormatting sqref="L37">
    <cfRule type="cellIs" dxfId="5317" priority="214" operator="equal">
      <formula>"Mercado Envíos gratis"</formula>
    </cfRule>
  </conditionalFormatting>
  <conditionalFormatting sqref="M37">
    <cfRule type="cellIs" dxfId="5316" priority="215" operator="equal">
      <formula>"Mercado Envíos gratis"</formula>
    </cfRule>
  </conditionalFormatting>
  <conditionalFormatting sqref="N37">
    <cfRule type="cellIs" dxfId="5315" priority="216" operator="equal">
      <formula>"Premium"</formula>
    </cfRule>
  </conditionalFormatting>
  <conditionalFormatting sqref="Q37">
    <cfRule type="cellIs" dxfId="5314" priority="217" operator="equal">
      <formula>"Inactiva"</formula>
    </cfRule>
  </conditionalFormatting>
  <conditionalFormatting sqref="G38">
    <cfRule type="cellIs" dxfId="5313" priority="218" operator="equal">
      <formula>"Mercado Shops"</formula>
    </cfRule>
  </conditionalFormatting>
  <conditionalFormatting sqref="J38">
    <cfRule type="cellIs" dxfId="5312" priority="219" operator="equal">
      <formula>"Vincular"</formula>
    </cfRule>
  </conditionalFormatting>
  <conditionalFormatting sqref="K38">
    <cfRule type="cellIs" dxfId="5311" priority="220" operator="equal">
      <formula>"$"</formula>
    </cfRule>
  </conditionalFormatting>
  <conditionalFormatting sqref="L38">
    <cfRule type="cellIs" dxfId="5310" priority="221" operator="equal">
      <formula>"Mercado Envíos gratis"</formula>
    </cfRule>
  </conditionalFormatting>
  <conditionalFormatting sqref="M38">
    <cfRule type="cellIs" dxfId="5309" priority="222" operator="equal">
      <formula>"Mercado Envíos gratis"</formula>
    </cfRule>
  </conditionalFormatting>
  <conditionalFormatting sqref="N38">
    <cfRule type="cellIs" dxfId="5308" priority="223" operator="equal">
      <formula>"Premium"</formula>
    </cfRule>
  </conditionalFormatting>
  <conditionalFormatting sqref="Q38">
    <cfRule type="cellIs" dxfId="5307" priority="224" operator="equal">
      <formula>"Inactiva"</formula>
    </cfRule>
  </conditionalFormatting>
  <conditionalFormatting sqref="G39">
    <cfRule type="cellIs" dxfId="5306" priority="225" operator="equal">
      <formula>"Mercado Libre"</formula>
    </cfRule>
  </conditionalFormatting>
  <conditionalFormatting sqref="J39">
    <cfRule type="cellIs" dxfId="5305" priority="226" operator="equal">
      <formula>"Vincular"</formula>
    </cfRule>
  </conditionalFormatting>
  <conditionalFormatting sqref="K39">
    <cfRule type="cellIs" dxfId="5304" priority="227" operator="equal">
      <formula>"$"</formula>
    </cfRule>
  </conditionalFormatting>
  <conditionalFormatting sqref="L39">
    <cfRule type="cellIs" dxfId="5303" priority="228" operator="equal">
      <formula>"Mercado Envíos gratis"</formula>
    </cfRule>
  </conditionalFormatting>
  <conditionalFormatting sqref="M39">
    <cfRule type="cellIs" dxfId="5302" priority="229" operator="equal">
      <formula>"Mercado Envíos gratis"</formula>
    </cfRule>
  </conditionalFormatting>
  <conditionalFormatting sqref="N39">
    <cfRule type="cellIs" dxfId="5301" priority="230" operator="equal">
      <formula>"Premium"</formula>
    </cfRule>
  </conditionalFormatting>
  <conditionalFormatting sqref="Q39">
    <cfRule type="cellIs" dxfId="5300" priority="231" operator="equal">
      <formula>"Inactiva"</formula>
    </cfRule>
  </conditionalFormatting>
  <conditionalFormatting sqref="G40">
    <cfRule type="cellIs" dxfId="5299" priority="232" operator="equal">
      <formula>"Mercado Shops"</formula>
    </cfRule>
  </conditionalFormatting>
  <conditionalFormatting sqref="J40">
    <cfRule type="cellIs" dxfId="5298" priority="233" operator="equal">
      <formula>"Vincular"</formula>
    </cfRule>
  </conditionalFormatting>
  <conditionalFormatting sqref="K40">
    <cfRule type="cellIs" dxfId="5297" priority="234" operator="equal">
      <formula>"$"</formula>
    </cfRule>
  </conditionalFormatting>
  <conditionalFormatting sqref="L40">
    <cfRule type="cellIs" dxfId="5296" priority="235" operator="equal">
      <formula>"Mercado Envíos gratis"</formula>
    </cfRule>
  </conditionalFormatting>
  <conditionalFormatting sqref="M40">
    <cfRule type="cellIs" dxfId="5295" priority="236" operator="equal">
      <formula>"Mercado Envíos gratis"</formula>
    </cfRule>
  </conditionalFormatting>
  <conditionalFormatting sqref="N40">
    <cfRule type="cellIs" dxfId="5294" priority="237" operator="equal">
      <formula>"Premium"</formula>
    </cfRule>
  </conditionalFormatting>
  <conditionalFormatting sqref="Q40">
    <cfRule type="cellIs" dxfId="5293" priority="238" operator="equal">
      <formula>"Inactiva"</formula>
    </cfRule>
  </conditionalFormatting>
  <conditionalFormatting sqref="G41">
    <cfRule type="cellIs" dxfId="5292" priority="239" operator="equal">
      <formula>"Mercado Shops"</formula>
    </cfRule>
  </conditionalFormatting>
  <conditionalFormatting sqref="J41">
    <cfRule type="cellIs" dxfId="5291" priority="240" operator="equal">
      <formula>"Vincular"</formula>
    </cfRule>
  </conditionalFormatting>
  <conditionalFormatting sqref="K41">
    <cfRule type="cellIs" dxfId="5290" priority="241" operator="equal">
      <formula>"$"</formula>
    </cfRule>
  </conditionalFormatting>
  <conditionalFormatting sqref="L41">
    <cfRule type="cellIs" dxfId="5289" priority="242" operator="equal">
      <formula>"Mercado Envíos gratis"</formula>
    </cfRule>
  </conditionalFormatting>
  <conditionalFormatting sqref="M41">
    <cfRule type="cellIs" dxfId="5288" priority="243" operator="equal">
      <formula>"Mercado Envíos gratis"</formula>
    </cfRule>
  </conditionalFormatting>
  <conditionalFormatting sqref="N41">
    <cfRule type="cellIs" dxfId="5287" priority="244" operator="equal">
      <formula>"Premium"</formula>
    </cfRule>
  </conditionalFormatting>
  <conditionalFormatting sqref="Q41">
    <cfRule type="cellIs" dxfId="5286" priority="245" operator="equal">
      <formula>"Inactiva"</formula>
    </cfRule>
  </conditionalFormatting>
  <conditionalFormatting sqref="G42">
    <cfRule type="cellIs" dxfId="5285" priority="246" operator="equal">
      <formula>"Mercado Shops"</formula>
    </cfRule>
  </conditionalFormatting>
  <conditionalFormatting sqref="J42">
    <cfRule type="cellIs" dxfId="5284" priority="247" operator="equal">
      <formula>"Vincular"</formula>
    </cfRule>
  </conditionalFormatting>
  <conditionalFormatting sqref="K42">
    <cfRule type="cellIs" dxfId="5283" priority="248" operator="equal">
      <formula>"$"</formula>
    </cfRule>
  </conditionalFormatting>
  <conditionalFormatting sqref="L42">
    <cfRule type="cellIs" dxfId="5282" priority="249" operator="equal">
      <formula>"Mercado Envíos gratis"</formula>
    </cfRule>
  </conditionalFormatting>
  <conditionalFormatting sqref="M42">
    <cfRule type="cellIs" dxfId="5281" priority="250" operator="equal">
      <formula>"Mercado Envíos gratis"</formula>
    </cfRule>
  </conditionalFormatting>
  <conditionalFormatting sqref="N42">
    <cfRule type="cellIs" dxfId="5280" priority="251" operator="equal">
      <formula>"Premium"</formula>
    </cfRule>
  </conditionalFormatting>
  <conditionalFormatting sqref="Q42">
    <cfRule type="cellIs" dxfId="5279" priority="252" operator="equal">
      <formula>"Inactiva"</formula>
    </cfRule>
  </conditionalFormatting>
  <conditionalFormatting sqref="G43">
    <cfRule type="cellIs" dxfId="5278" priority="253" operator="equal">
      <formula>"Mercado Libre"</formula>
    </cfRule>
  </conditionalFormatting>
  <conditionalFormatting sqref="J43">
    <cfRule type="cellIs" dxfId="5277" priority="254" operator="equal">
      <formula>"Vincular"</formula>
    </cfRule>
  </conditionalFormatting>
  <conditionalFormatting sqref="K43">
    <cfRule type="cellIs" dxfId="5276" priority="255" operator="equal">
      <formula>"$"</formula>
    </cfRule>
  </conditionalFormatting>
  <conditionalFormatting sqref="L43">
    <cfRule type="cellIs" dxfId="5275" priority="256" operator="equal">
      <formula>"Mercado Envíos gratis"</formula>
    </cfRule>
  </conditionalFormatting>
  <conditionalFormatting sqref="M43">
    <cfRule type="cellIs" dxfId="5274" priority="257" operator="equal">
      <formula>"Mercado Envíos gratis"</formula>
    </cfRule>
  </conditionalFormatting>
  <conditionalFormatting sqref="N43">
    <cfRule type="cellIs" dxfId="5273" priority="258" operator="equal">
      <formula>"Premium"</formula>
    </cfRule>
  </conditionalFormatting>
  <conditionalFormatting sqref="Q43">
    <cfRule type="cellIs" dxfId="5272" priority="259" operator="equal">
      <formula>"Inactiva"</formula>
    </cfRule>
  </conditionalFormatting>
  <conditionalFormatting sqref="G44">
    <cfRule type="cellIs" dxfId="5271" priority="260" operator="equal">
      <formula>"Mercado Shops"</formula>
    </cfRule>
  </conditionalFormatting>
  <conditionalFormatting sqref="J44">
    <cfRule type="cellIs" dxfId="5270" priority="261" operator="equal">
      <formula>"Vincular"</formula>
    </cfRule>
  </conditionalFormatting>
  <conditionalFormatting sqref="K44">
    <cfRule type="cellIs" dxfId="5269" priority="262" operator="equal">
      <formula>"$"</formula>
    </cfRule>
  </conditionalFormatting>
  <conditionalFormatting sqref="L44">
    <cfRule type="cellIs" dxfId="5268" priority="263" operator="equal">
      <formula>"Mercado Envíos gratis"</formula>
    </cfRule>
  </conditionalFormatting>
  <conditionalFormatting sqref="M44">
    <cfRule type="cellIs" dxfId="5267" priority="264" operator="equal">
      <formula>"Mercado Envíos gratis"</formula>
    </cfRule>
  </conditionalFormatting>
  <conditionalFormatting sqref="N44">
    <cfRule type="cellIs" dxfId="5266" priority="265" operator="equal">
      <formula>"Premium"</formula>
    </cfRule>
  </conditionalFormatting>
  <conditionalFormatting sqref="Q44">
    <cfRule type="cellIs" dxfId="5265" priority="266" operator="equal">
      <formula>"Inactiva"</formula>
    </cfRule>
  </conditionalFormatting>
  <conditionalFormatting sqref="G45">
    <cfRule type="cellIs" dxfId="5264" priority="267" operator="equal">
      <formula>"Mercado Shops"</formula>
    </cfRule>
  </conditionalFormatting>
  <conditionalFormatting sqref="J45">
    <cfRule type="cellIs" dxfId="5263" priority="268" operator="equal">
      <formula>"Vincular"</formula>
    </cfRule>
  </conditionalFormatting>
  <conditionalFormatting sqref="K45">
    <cfRule type="cellIs" dxfId="5262" priority="269" operator="equal">
      <formula>"$"</formula>
    </cfRule>
  </conditionalFormatting>
  <conditionalFormatting sqref="L45">
    <cfRule type="cellIs" dxfId="5261" priority="270" operator="equal">
      <formula>"Mercado Envíos gratis"</formula>
    </cfRule>
  </conditionalFormatting>
  <conditionalFormatting sqref="M45">
    <cfRule type="cellIs" dxfId="5260" priority="271" operator="equal">
      <formula>"Mercado Envíos gratis"</formula>
    </cfRule>
  </conditionalFormatting>
  <conditionalFormatting sqref="N45">
    <cfRule type="cellIs" dxfId="5259" priority="272" operator="equal">
      <formula>"Premium"</formula>
    </cfRule>
  </conditionalFormatting>
  <conditionalFormatting sqref="Q45">
    <cfRule type="cellIs" dxfId="5258" priority="273" operator="equal">
      <formula>"Inactiva"</formula>
    </cfRule>
  </conditionalFormatting>
  <conditionalFormatting sqref="G46">
    <cfRule type="cellIs" dxfId="5257" priority="274" operator="equal">
      <formula>"Mercado Shops"</formula>
    </cfRule>
  </conditionalFormatting>
  <conditionalFormatting sqref="J46">
    <cfRule type="cellIs" dxfId="5256" priority="275" operator="equal">
      <formula>"Vincular"</formula>
    </cfRule>
  </conditionalFormatting>
  <conditionalFormatting sqref="K46">
    <cfRule type="cellIs" dxfId="5255" priority="276" operator="equal">
      <formula>"$"</formula>
    </cfRule>
  </conditionalFormatting>
  <conditionalFormatting sqref="L46">
    <cfRule type="cellIs" dxfId="5254" priority="277" operator="equal">
      <formula>"Mercado Envíos gratis"</formula>
    </cfRule>
  </conditionalFormatting>
  <conditionalFormatting sqref="M46">
    <cfRule type="cellIs" dxfId="5253" priority="278" operator="equal">
      <formula>"Mercado Envíos gratis"</formula>
    </cfRule>
  </conditionalFormatting>
  <conditionalFormatting sqref="N46">
    <cfRule type="cellIs" dxfId="5252" priority="279" operator="equal">
      <formula>"Premium"</formula>
    </cfRule>
  </conditionalFormatting>
  <conditionalFormatting sqref="Q46">
    <cfRule type="cellIs" dxfId="5251" priority="280" operator="equal">
      <formula>"Inactiva"</formula>
    </cfRule>
  </conditionalFormatting>
  <conditionalFormatting sqref="G47">
    <cfRule type="cellIs" dxfId="5250" priority="281" operator="equal">
      <formula>"Mercado Shops"</formula>
    </cfRule>
  </conditionalFormatting>
  <conditionalFormatting sqref="J47">
    <cfRule type="cellIs" dxfId="5249" priority="282" operator="equal">
      <formula>"Vincular"</formula>
    </cfRule>
  </conditionalFormatting>
  <conditionalFormatting sqref="K47">
    <cfRule type="cellIs" dxfId="5248" priority="283" operator="equal">
      <formula>"$"</formula>
    </cfRule>
  </conditionalFormatting>
  <conditionalFormatting sqref="L47">
    <cfRule type="cellIs" dxfId="5247" priority="284" operator="equal">
      <formula>"Mercado Envíos gratis"</formula>
    </cfRule>
  </conditionalFormatting>
  <conditionalFormatting sqref="M47">
    <cfRule type="cellIs" dxfId="5246" priority="285" operator="equal">
      <formula>"Mercado Envíos gratis"</formula>
    </cfRule>
  </conditionalFormatting>
  <conditionalFormatting sqref="N47">
    <cfRule type="cellIs" dxfId="5245" priority="286" operator="equal">
      <formula>"Premium"</formula>
    </cfRule>
  </conditionalFormatting>
  <conditionalFormatting sqref="Q47">
    <cfRule type="cellIs" dxfId="5244" priority="287" operator="equal">
      <formula>"Inactiva"</formula>
    </cfRule>
  </conditionalFormatting>
  <conditionalFormatting sqref="G48">
    <cfRule type="cellIs" dxfId="5243" priority="288" operator="equal">
      <formula>"Mercado Shops"</formula>
    </cfRule>
  </conditionalFormatting>
  <conditionalFormatting sqref="J48">
    <cfRule type="cellIs" dxfId="5242" priority="289" operator="equal">
      <formula>"Vincular"</formula>
    </cfRule>
  </conditionalFormatting>
  <conditionalFormatting sqref="K48">
    <cfRule type="cellIs" dxfId="5241" priority="290" operator="equal">
      <formula>"$"</formula>
    </cfRule>
  </conditionalFormatting>
  <conditionalFormatting sqref="L48">
    <cfRule type="cellIs" dxfId="5240" priority="291" operator="equal">
      <formula>"Mercado Envíos gratis"</formula>
    </cfRule>
  </conditionalFormatting>
  <conditionalFormatting sqref="M48">
    <cfRule type="cellIs" dxfId="5239" priority="292" operator="equal">
      <formula>"Mercado Envíos gratis"</formula>
    </cfRule>
  </conditionalFormatting>
  <conditionalFormatting sqref="N48">
    <cfRule type="cellIs" dxfId="5238" priority="293" operator="equal">
      <formula>"Premium"</formula>
    </cfRule>
  </conditionalFormatting>
  <conditionalFormatting sqref="Q48">
    <cfRule type="cellIs" dxfId="5237" priority="294" operator="equal">
      <formula>"Inactiva"</formula>
    </cfRule>
  </conditionalFormatting>
  <conditionalFormatting sqref="G49">
    <cfRule type="cellIs" dxfId="5236" priority="295" operator="equal">
      <formula>"Mercado Libre"</formula>
    </cfRule>
  </conditionalFormatting>
  <conditionalFormatting sqref="J49">
    <cfRule type="cellIs" dxfId="5235" priority="296" operator="equal">
      <formula>"Vincular"</formula>
    </cfRule>
  </conditionalFormatting>
  <conditionalFormatting sqref="K49">
    <cfRule type="cellIs" dxfId="5234" priority="297" operator="equal">
      <formula>"$"</formula>
    </cfRule>
  </conditionalFormatting>
  <conditionalFormatting sqref="L49">
    <cfRule type="cellIs" dxfId="5233" priority="298" operator="equal">
      <formula>"Mercado Envíos gratis"</formula>
    </cfRule>
  </conditionalFormatting>
  <conditionalFormatting sqref="M49">
    <cfRule type="cellIs" dxfId="5232" priority="299" operator="equal">
      <formula>"Mercado Envíos gratis"</formula>
    </cfRule>
  </conditionalFormatting>
  <conditionalFormatting sqref="N49">
    <cfRule type="cellIs" dxfId="5231" priority="300" operator="equal">
      <formula>"Premium"</formula>
    </cfRule>
  </conditionalFormatting>
  <conditionalFormatting sqref="Q49">
    <cfRule type="cellIs" dxfId="5230" priority="301" operator="equal">
      <formula>"Inactiva"</formula>
    </cfRule>
  </conditionalFormatting>
  <conditionalFormatting sqref="G50">
    <cfRule type="cellIs" dxfId="5229" priority="302" operator="equal">
      <formula>"Mercado Shops"</formula>
    </cfRule>
  </conditionalFormatting>
  <conditionalFormatting sqref="J50">
    <cfRule type="cellIs" dxfId="5228" priority="303" operator="equal">
      <formula>"Vincular"</formula>
    </cfRule>
  </conditionalFormatting>
  <conditionalFormatting sqref="K50">
    <cfRule type="cellIs" dxfId="5227" priority="304" operator="equal">
      <formula>"$"</formula>
    </cfRule>
  </conditionalFormatting>
  <conditionalFormatting sqref="L50">
    <cfRule type="cellIs" dxfId="5226" priority="305" operator="equal">
      <formula>"Mercado Envíos gratis"</formula>
    </cfRule>
  </conditionalFormatting>
  <conditionalFormatting sqref="M50">
    <cfRule type="cellIs" dxfId="5225" priority="306" operator="equal">
      <formula>"Mercado Envíos gratis"</formula>
    </cfRule>
  </conditionalFormatting>
  <conditionalFormatting sqref="N50">
    <cfRule type="cellIs" dxfId="5224" priority="307" operator="equal">
      <formula>"Premium"</formula>
    </cfRule>
  </conditionalFormatting>
  <conditionalFormatting sqref="Q50">
    <cfRule type="cellIs" dxfId="5223" priority="308" operator="equal">
      <formula>"Inactiva"</formula>
    </cfRule>
  </conditionalFormatting>
  <conditionalFormatting sqref="G51">
    <cfRule type="cellIs" dxfId="5222" priority="309" operator="equal">
      <formula>"Mercado Shops"</formula>
    </cfRule>
  </conditionalFormatting>
  <conditionalFormatting sqref="J51">
    <cfRule type="cellIs" dxfId="5221" priority="310" operator="equal">
      <formula>"Vincular"</formula>
    </cfRule>
  </conditionalFormatting>
  <conditionalFormatting sqref="K51">
    <cfRule type="cellIs" dxfId="5220" priority="311" operator="equal">
      <formula>"$"</formula>
    </cfRule>
  </conditionalFormatting>
  <conditionalFormatting sqref="L51">
    <cfRule type="cellIs" dxfId="5219" priority="312" operator="equal">
      <formula>"Mercado Envíos gratis"</formula>
    </cfRule>
  </conditionalFormatting>
  <conditionalFormatting sqref="M51">
    <cfRule type="cellIs" dxfId="5218" priority="313" operator="equal">
      <formula>"Mercado Envíos gratis"</formula>
    </cfRule>
  </conditionalFormatting>
  <conditionalFormatting sqref="N51">
    <cfRule type="cellIs" dxfId="5217" priority="314" operator="equal">
      <formula>"Premium"</formula>
    </cfRule>
  </conditionalFormatting>
  <conditionalFormatting sqref="Q51">
    <cfRule type="cellIs" dxfId="5216" priority="315" operator="equal">
      <formula>"Inactiva"</formula>
    </cfRule>
  </conditionalFormatting>
  <conditionalFormatting sqref="G52">
    <cfRule type="cellIs" dxfId="5215" priority="316" operator="equal">
      <formula>"Mercado Libre y Mercado Shops"</formula>
    </cfRule>
  </conditionalFormatting>
  <conditionalFormatting sqref="J52">
    <cfRule type="cellIs" dxfId="5214" priority="317" operator="equal">
      <formula>"Vincular"</formula>
    </cfRule>
  </conditionalFormatting>
  <conditionalFormatting sqref="K52">
    <cfRule type="cellIs" dxfId="5213" priority="318" operator="equal">
      <formula>"$"</formula>
    </cfRule>
  </conditionalFormatting>
  <conditionalFormatting sqref="L52">
    <cfRule type="cellIs" dxfId="5212" priority="319" operator="equal">
      <formula>"Mercado Envíos gratis"</formula>
    </cfRule>
  </conditionalFormatting>
  <conditionalFormatting sqref="M52">
    <cfRule type="cellIs" dxfId="5211" priority="320" operator="equal">
      <formula>"Mercado Envíos gratis"</formula>
    </cfRule>
  </conditionalFormatting>
  <conditionalFormatting sqref="N52">
    <cfRule type="cellIs" dxfId="5210" priority="321" operator="equal">
      <formula>"Premium"</formula>
    </cfRule>
  </conditionalFormatting>
  <conditionalFormatting sqref="Q52">
    <cfRule type="cellIs" dxfId="5209" priority="322" operator="equal">
      <formula>"Inactiva"</formula>
    </cfRule>
  </conditionalFormatting>
  <conditionalFormatting sqref="G53">
    <cfRule type="cellIs" dxfId="5208" priority="323" operator="equal">
      <formula>"Mercado Libre y Mercado Shops"</formula>
    </cfRule>
  </conditionalFormatting>
  <conditionalFormatting sqref="J53">
    <cfRule type="cellIs" dxfId="5207" priority="324" operator="equal">
      <formula>"Vincular"</formula>
    </cfRule>
  </conditionalFormatting>
  <conditionalFormatting sqref="K53">
    <cfRule type="cellIs" dxfId="5206" priority="325" operator="equal">
      <formula>"$"</formula>
    </cfRule>
  </conditionalFormatting>
  <conditionalFormatting sqref="L53">
    <cfRule type="cellIs" dxfId="5205" priority="326" operator="equal">
      <formula>"Mercado Envíos gratis"</formula>
    </cfRule>
  </conditionalFormatting>
  <conditionalFormatting sqref="M53">
    <cfRule type="cellIs" dxfId="5204" priority="327" operator="equal">
      <formula>"Mercado Envíos gratis"</formula>
    </cfRule>
  </conditionalFormatting>
  <conditionalFormatting sqref="N53">
    <cfRule type="cellIs" dxfId="5203" priority="328" operator="equal">
      <formula>"Premium"</formula>
    </cfRule>
  </conditionalFormatting>
  <conditionalFormatting sqref="Q53">
    <cfRule type="cellIs" dxfId="5202" priority="329" operator="equal">
      <formula>"Inactiva"</formula>
    </cfRule>
  </conditionalFormatting>
  <conditionalFormatting sqref="G54">
    <cfRule type="cellIs" dxfId="5201" priority="330" operator="equal">
      <formula>"Mercado Libre y Mercado Shops"</formula>
    </cfRule>
  </conditionalFormatting>
  <conditionalFormatting sqref="J54">
    <cfRule type="cellIs" dxfId="5200" priority="331" operator="equal">
      <formula>"Vincular"</formula>
    </cfRule>
  </conditionalFormatting>
  <conditionalFormatting sqref="K54">
    <cfRule type="cellIs" dxfId="5199" priority="332" operator="equal">
      <formula>"$"</formula>
    </cfRule>
  </conditionalFormatting>
  <conditionalFormatting sqref="L54">
    <cfRule type="cellIs" dxfId="5198" priority="333" operator="equal">
      <formula>"Mercado Envíos gratis"</formula>
    </cfRule>
  </conditionalFormatting>
  <conditionalFormatting sqref="M54">
    <cfRule type="cellIs" dxfId="5197" priority="334" operator="equal">
      <formula>"Mercado Envíos gratis"</formula>
    </cfRule>
  </conditionalFormatting>
  <conditionalFormatting sqref="N54">
    <cfRule type="cellIs" dxfId="5196" priority="335" operator="equal">
      <formula>"Premium"</formula>
    </cfRule>
  </conditionalFormatting>
  <conditionalFormatting sqref="Q54">
    <cfRule type="cellIs" dxfId="5195" priority="336" operator="equal">
      <formula>"Activa"</formula>
    </cfRule>
  </conditionalFormatting>
  <conditionalFormatting sqref="G55">
    <cfRule type="cellIs" dxfId="5194" priority="337" operator="equal">
      <formula>"Mercado Libre y Mercado Shops"</formula>
    </cfRule>
  </conditionalFormatting>
  <conditionalFormatting sqref="J55">
    <cfRule type="cellIs" dxfId="5193" priority="338" operator="equal">
      <formula>"Vincular"</formula>
    </cfRule>
  </conditionalFormatting>
  <conditionalFormatting sqref="K55">
    <cfRule type="cellIs" dxfId="5192" priority="339" operator="equal">
      <formula>"$"</formula>
    </cfRule>
  </conditionalFormatting>
  <conditionalFormatting sqref="L55">
    <cfRule type="cellIs" dxfId="5191" priority="340" operator="equal">
      <formula>"Mercado Envíos gratis"</formula>
    </cfRule>
  </conditionalFormatting>
  <conditionalFormatting sqref="M55">
    <cfRule type="cellIs" dxfId="5190" priority="341" operator="equal">
      <formula>"Mercado Envíos gratis"</formula>
    </cfRule>
  </conditionalFormatting>
  <conditionalFormatting sqref="N55">
    <cfRule type="cellIs" dxfId="5189" priority="342" operator="equal">
      <formula>"Premium"</formula>
    </cfRule>
  </conditionalFormatting>
  <conditionalFormatting sqref="Q55">
    <cfRule type="cellIs" dxfId="5188" priority="343" operator="equal">
      <formula>"Activa"</formula>
    </cfRule>
  </conditionalFormatting>
  <conditionalFormatting sqref="G56">
    <cfRule type="cellIs" dxfId="5187" priority="344" operator="equal">
      <formula>"Mercado Shops"</formula>
    </cfRule>
  </conditionalFormatting>
  <conditionalFormatting sqref="J56">
    <cfRule type="cellIs" dxfId="5186" priority="345" operator="equal">
      <formula>"Vincular"</formula>
    </cfRule>
  </conditionalFormatting>
  <conditionalFormatting sqref="K56">
    <cfRule type="cellIs" dxfId="5185" priority="346" operator="equal">
      <formula>"$"</formula>
    </cfRule>
  </conditionalFormatting>
  <conditionalFormatting sqref="L56">
    <cfRule type="cellIs" dxfId="5184" priority="347" operator="equal">
      <formula>"Mercado Envíos gratis"</formula>
    </cfRule>
  </conditionalFormatting>
  <conditionalFormatting sqref="M56">
    <cfRule type="cellIs" dxfId="5183" priority="348" operator="equal">
      <formula>"Mercado Envíos gratis"</formula>
    </cfRule>
  </conditionalFormatting>
  <conditionalFormatting sqref="N56">
    <cfRule type="cellIs" dxfId="5182" priority="349" operator="equal">
      <formula>"Premium"</formula>
    </cfRule>
  </conditionalFormatting>
  <conditionalFormatting sqref="Q56">
    <cfRule type="cellIs" dxfId="5181" priority="350" operator="equal">
      <formula>"Inactiva"</formula>
    </cfRule>
  </conditionalFormatting>
  <conditionalFormatting sqref="G57">
    <cfRule type="cellIs" dxfId="5180" priority="351" operator="equal">
      <formula>"Mercado Shops"</formula>
    </cfRule>
  </conditionalFormatting>
  <conditionalFormatting sqref="J57">
    <cfRule type="cellIs" dxfId="5179" priority="352" operator="equal">
      <formula>"Vincular"</formula>
    </cfRule>
  </conditionalFormatting>
  <conditionalFormatting sqref="K57">
    <cfRule type="cellIs" dxfId="5178" priority="353" operator="equal">
      <formula>"$"</formula>
    </cfRule>
  </conditionalFormatting>
  <conditionalFormatting sqref="L57">
    <cfRule type="cellIs" dxfId="5177" priority="354" operator="equal">
      <formula>"Mercado Envíos gratis"</formula>
    </cfRule>
  </conditionalFormatting>
  <conditionalFormatting sqref="M57">
    <cfRule type="cellIs" dxfId="5176" priority="355" operator="equal">
      <formula>"Mercado Envíos gratis"</formula>
    </cfRule>
  </conditionalFormatting>
  <conditionalFormatting sqref="N57">
    <cfRule type="cellIs" dxfId="5175" priority="356" operator="equal">
      <formula>"Premium"</formula>
    </cfRule>
  </conditionalFormatting>
  <conditionalFormatting sqref="Q57">
    <cfRule type="cellIs" dxfId="5174" priority="357" operator="equal">
      <formula>"Inactiva"</formula>
    </cfRule>
  </conditionalFormatting>
  <conditionalFormatting sqref="G58">
    <cfRule type="cellIs" dxfId="5173" priority="358" operator="equal">
      <formula>"Mercado Shops"</formula>
    </cfRule>
  </conditionalFormatting>
  <conditionalFormatting sqref="J58">
    <cfRule type="cellIs" dxfId="5172" priority="359" operator="equal">
      <formula>"Vincular"</formula>
    </cfRule>
  </conditionalFormatting>
  <conditionalFormatting sqref="K58">
    <cfRule type="cellIs" dxfId="5171" priority="360" operator="equal">
      <formula>"$"</formula>
    </cfRule>
  </conditionalFormatting>
  <conditionalFormatting sqref="L58">
    <cfRule type="cellIs" dxfId="5170" priority="361" operator="equal">
      <formula>"Mercado Envíos gratis"</formula>
    </cfRule>
  </conditionalFormatting>
  <conditionalFormatting sqref="M58">
    <cfRule type="cellIs" dxfId="5169" priority="362" operator="equal">
      <formula>"Mercado Envíos gratis"</formula>
    </cfRule>
  </conditionalFormatting>
  <conditionalFormatting sqref="N58">
    <cfRule type="cellIs" dxfId="5168" priority="363" operator="equal">
      <formula>"Premium"</formula>
    </cfRule>
  </conditionalFormatting>
  <conditionalFormatting sqref="Q58">
    <cfRule type="cellIs" dxfId="5167" priority="364" operator="equal">
      <formula>"Inactiva"</formula>
    </cfRule>
  </conditionalFormatting>
  <conditionalFormatting sqref="G59">
    <cfRule type="cellIs" dxfId="5166" priority="365" operator="equal">
      <formula>"Mercado Shops"</formula>
    </cfRule>
  </conditionalFormatting>
  <conditionalFormatting sqref="J59">
    <cfRule type="cellIs" dxfId="5165" priority="366" operator="equal">
      <formula>"Vincular"</formula>
    </cfRule>
  </conditionalFormatting>
  <conditionalFormatting sqref="K59">
    <cfRule type="cellIs" dxfId="5164" priority="367" operator="equal">
      <formula>"$"</formula>
    </cfRule>
  </conditionalFormatting>
  <conditionalFormatting sqref="L59">
    <cfRule type="cellIs" dxfId="5163" priority="368" operator="equal">
      <formula>"Mercado Envíos gratis"</formula>
    </cfRule>
  </conditionalFormatting>
  <conditionalFormatting sqref="M59">
    <cfRule type="cellIs" dxfId="5162" priority="369" operator="equal">
      <formula>"Mercado Envíos gratis"</formula>
    </cfRule>
  </conditionalFormatting>
  <conditionalFormatting sqref="N59">
    <cfRule type="cellIs" dxfId="5161" priority="370" operator="equal">
      <formula>"Premium"</formula>
    </cfRule>
  </conditionalFormatting>
  <conditionalFormatting sqref="Q59">
    <cfRule type="cellIs" dxfId="5160" priority="371" operator="equal">
      <formula>"Inactiva"</formula>
    </cfRule>
  </conditionalFormatting>
  <conditionalFormatting sqref="G60">
    <cfRule type="cellIs" dxfId="5159" priority="372" operator="equal">
      <formula>"Mercado Shops"</formula>
    </cfRule>
  </conditionalFormatting>
  <conditionalFormatting sqref="J60">
    <cfRule type="cellIs" dxfId="5158" priority="373" operator="equal">
      <formula>"Vincular"</formula>
    </cfRule>
  </conditionalFormatting>
  <conditionalFormatting sqref="K60">
    <cfRule type="cellIs" dxfId="5157" priority="374" operator="equal">
      <formula>"$"</formula>
    </cfRule>
  </conditionalFormatting>
  <conditionalFormatting sqref="L60">
    <cfRule type="cellIs" dxfId="5156" priority="375" operator="equal">
      <formula>"Mercado Envíos gratis"</formula>
    </cfRule>
  </conditionalFormatting>
  <conditionalFormatting sqref="M60">
    <cfRule type="cellIs" dxfId="5155" priority="376" operator="equal">
      <formula>"Mercado Envíos gratis"</formula>
    </cfRule>
  </conditionalFormatting>
  <conditionalFormatting sqref="N60">
    <cfRule type="cellIs" dxfId="5154" priority="377" operator="equal">
      <formula>"Premium"</formula>
    </cfRule>
  </conditionalFormatting>
  <conditionalFormatting sqref="Q60">
    <cfRule type="cellIs" dxfId="5153" priority="378" operator="equal">
      <formula>"Inactiva"</formula>
    </cfRule>
  </conditionalFormatting>
  <conditionalFormatting sqref="G61">
    <cfRule type="cellIs" dxfId="5152" priority="379" operator="equal">
      <formula>"Mercado Shops"</formula>
    </cfRule>
  </conditionalFormatting>
  <conditionalFormatting sqref="J61">
    <cfRule type="cellIs" dxfId="5151" priority="380" operator="equal">
      <formula>"Vincular"</formula>
    </cfRule>
  </conditionalFormatting>
  <conditionalFormatting sqref="K61">
    <cfRule type="cellIs" dxfId="5150" priority="381" operator="equal">
      <formula>"$"</formula>
    </cfRule>
  </conditionalFormatting>
  <conditionalFormatting sqref="L61">
    <cfRule type="cellIs" dxfId="5149" priority="382" operator="equal">
      <formula>"Mercado Envíos gratis"</formula>
    </cfRule>
  </conditionalFormatting>
  <conditionalFormatting sqref="M61">
    <cfRule type="cellIs" dxfId="5148" priority="383" operator="equal">
      <formula>"Mercado Envíos gratis"</formula>
    </cfRule>
  </conditionalFormatting>
  <conditionalFormatting sqref="N61">
    <cfRule type="cellIs" dxfId="5147" priority="384" operator="equal">
      <formula>"Premium"</formula>
    </cfRule>
  </conditionalFormatting>
  <conditionalFormatting sqref="Q61">
    <cfRule type="cellIs" dxfId="5146" priority="385" operator="equal">
      <formula>"Inactiva"</formula>
    </cfRule>
  </conditionalFormatting>
  <conditionalFormatting sqref="G62">
    <cfRule type="cellIs" dxfId="5145" priority="386" operator="equal">
      <formula>"Mercado Libre"</formula>
    </cfRule>
  </conditionalFormatting>
  <conditionalFormatting sqref="J62">
    <cfRule type="cellIs" dxfId="5144" priority="387" operator="equal">
      <formula>"Vincular"</formula>
    </cfRule>
  </conditionalFormatting>
  <conditionalFormatting sqref="K62">
    <cfRule type="cellIs" dxfId="5143" priority="388" operator="equal">
      <formula>"$"</formula>
    </cfRule>
  </conditionalFormatting>
  <conditionalFormatting sqref="L62">
    <cfRule type="cellIs" dxfId="5142" priority="389" operator="equal">
      <formula>"Mercado Envíos gratis"</formula>
    </cfRule>
  </conditionalFormatting>
  <conditionalFormatting sqref="M62">
    <cfRule type="cellIs" dxfId="5141" priority="390" operator="equal">
      <formula>"Mercado Envíos gratis"</formula>
    </cfRule>
  </conditionalFormatting>
  <conditionalFormatting sqref="N62">
    <cfRule type="cellIs" dxfId="5140" priority="391" operator="equal">
      <formula>"Premium"</formula>
    </cfRule>
  </conditionalFormatting>
  <conditionalFormatting sqref="Q62">
    <cfRule type="cellIs" dxfId="5139" priority="392" operator="equal">
      <formula>"Inactiva"</formula>
    </cfRule>
  </conditionalFormatting>
  <conditionalFormatting sqref="G63">
    <cfRule type="cellIs" dxfId="5138" priority="393" operator="equal">
      <formula>"Mercado Shops"</formula>
    </cfRule>
  </conditionalFormatting>
  <conditionalFormatting sqref="J63">
    <cfRule type="cellIs" dxfId="5137" priority="394" operator="equal">
      <formula>"Vincular"</formula>
    </cfRule>
  </conditionalFormatting>
  <conditionalFormatting sqref="K63">
    <cfRule type="cellIs" dxfId="5136" priority="395" operator="equal">
      <formula>"$"</formula>
    </cfRule>
  </conditionalFormatting>
  <conditionalFormatting sqref="L63">
    <cfRule type="cellIs" dxfId="5135" priority="396" operator="equal">
      <formula>"Mercado Envíos gratis"</formula>
    </cfRule>
  </conditionalFormatting>
  <conditionalFormatting sqref="M63">
    <cfRule type="cellIs" dxfId="5134" priority="397" operator="equal">
      <formula>"Mercado Envíos a cargo del comprador"</formula>
    </cfRule>
  </conditionalFormatting>
  <conditionalFormatting sqref="N63">
    <cfRule type="cellIs" dxfId="5133" priority="398" operator="equal">
      <formula>"Premium"</formula>
    </cfRule>
  </conditionalFormatting>
  <conditionalFormatting sqref="Q63">
    <cfRule type="cellIs" dxfId="5132" priority="399" operator="equal">
      <formula>"Inactiva"</formula>
    </cfRule>
  </conditionalFormatting>
  <conditionalFormatting sqref="G64">
    <cfRule type="cellIs" dxfId="5131" priority="400" operator="equal">
      <formula>"Mercado Libre y Mercado Shops"</formula>
    </cfRule>
  </conditionalFormatting>
  <conditionalFormatting sqref="J64">
    <cfRule type="cellIs" dxfId="5130" priority="401" operator="equal">
      <formula>"Vincular"</formula>
    </cfRule>
  </conditionalFormatting>
  <conditionalFormatting sqref="K64">
    <cfRule type="cellIs" dxfId="5129" priority="402" operator="equal">
      <formula>"$"</formula>
    </cfRule>
  </conditionalFormatting>
  <conditionalFormatting sqref="L64">
    <cfRule type="cellIs" dxfId="5128" priority="403" operator="equal">
      <formula>"Mercado Envíos gratis"</formula>
    </cfRule>
  </conditionalFormatting>
  <conditionalFormatting sqref="M64">
    <cfRule type="cellIs" dxfId="5127" priority="404" operator="equal">
      <formula>"Mercado Envíos a cargo del comprador"</formula>
    </cfRule>
  </conditionalFormatting>
  <conditionalFormatting sqref="N64">
    <cfRule type="cellIs" dxfId="5126" priority="405" operator="equal">
      <formula>"Premium"</formula>
    </cfRule>
  </conditionalFormatting>
  <conditionalFormatting sqref="Q64">
    <cfRule type="cellIs" dxfId="5125" priority="406" operator="equal">
      <formula>"Activa"</formula>
    </cfRule>
  </conditionalFormatting>
  <conditionalFormatting sqref="G65">
    <cfRule type="cellIs" dxfId="5124" priority="407" operator="equal">
      <formula>"Mercado Shops"</formula>
    </cfRule>
  </conditionalFormatting>
  <conditionalFormatting sqref="J65">
    <cfRule type="cellIs" dxfId="5123" priority="408" operator="equal">
      <formula>"Vincular"</formula>
    </cfRule>
  </conditionalFormatting>
  <conditionalFormatting sqref="K65">
    <cfRule type="cellIs" dxfId="5122" priority="409" operator="equal">
      <formula>"$"</formula>
    </cfRule>
  </conditionalFormatting>
  <conditionalFormatting sqref="L65">
    <cfRule type="cellIs" dxfId="5121" priority="410" operator="equal">
      <formula>"Mercado Envíos gratis"</formula>
    </cfRule>
  </conditionalFormatting>
  <conditionalFormatting sqref="M65">
    <cfRule type="cellIs" dxfId="5120" priority="411" operator="equal">
      <formula>"Mercado Envíos gratis"</formula>
    </cfRule>
  </conditionalFormatting>
  <conditionalFormatting sqref="N65">
    <cfRule type="cellIs" dxfId="5119" priority="412" operator="equal">
      <formula>"Premium"</formula>
    </cfRule>
  </conditionalFormatting>
  <conditionalFormatting sqref="Q65">
    <cfRule type="cellIs" dxfId="5118" priority="413" operator="equal">
      <formula>"Inactiva"</formula>
    </cfRule>
  </conditionalFormatting>
  <conditionalFormatting sqref="G66">
    <cfRule type="cellIs" dxfId="5117" priority="414" operator="equal">
      <formula>"Mercado Shops"</formula>
    </cfRule>
  </conditionalFormatting>
  <conditionalFormatting sqref="J66">
    <cfRule type="cellIs" dxfId="5116" priority="415" operator="equal">
      <formula>"Vincular"</formula>
    </cfRule>
  </conditionalFormatting>
  <conditionalFormatting sqref="K66">
    <cfRule type="cellIs" dxfId="5115" priority="416" operator="equal">
      <formula>"$"</formula>
    </cfRule>
  </conditionalFormatting>
  <conditionalFormatting sqref="L66">
    <cfRule type="cellIs" dxfId="5114" priority="417" operator="equal">
      <formula>"Mercado Envíos gratis"</formula>
    </cfRule>
  </conditionalFormatting>
  <conditionalFormatting sqref="M66">
    <cfRule type="cellIs" dxfId="5113" priority="418" operator="equal">
      <formula>"Mercado Envíos gratis"</formula>
    </cfRule>
  </conditionalFormatting>
  <conditionalFormatting sqref="N66">
    <cfRule type="cellIs" dxfId="5112" priority="419" operator="equal">
      <formula>"Premium"</formula>
    </cfRule>
  </conditionalFormatting>
  <conditionalFormatting sqref="Q66">
    <cfRule type="cellIs" dxfId="5111" priority="420" operator="equal">
      <formula>"Inactiva"</formula>
    </cfRule>
  </conditionalFormatting>
  <conditionalFormatting sqref="G67">
    <cfRule type="cellIs" dxfId="5110" priority="421" operator="equal">
      <formula>"Mercado Libre"</formula>
    </cfRule>
  </conditionalFormatting>
  <conditionalFormatting sqref="J67">
    <cfRule type="cellIs" dxfId="5109" priority="422" operator="equal">
      <formula>"Vincular"</formula>
    </cfRule>
  </conditionalFormatting>
  <conditionalFormatting sqref="K67">
    <cfRule type="cellIs" dxfId="5108" priority="423" operator="equal">
      <formula>"$"</formula>
    </cfRule>
  </conditionalFormatting>
  <conditionalFormatting sqref="L67">
    <cfRule type="cellIs" dxfId="5107" priority="424" operator="equal">
      <formula>"Mercado Envíos gratis"</formula>
    </cfRule>
  </conditionalFormatting>
  <conditionalFormatting sqref="M67">
    <cfRule type="cellIs" dxfId="5106" priority="425" operator="equal">
      <formula>"Mercado Envíos gratis"</formula>
    </cfRule>
  </conditionalFormatting>
  <conditionalFormatting sqref="N67">
    <cfRule type="cellIs" dxfId="5105" priority="426" operator="equal">
      <formula>"Premium"</formula>
    </cfRule>
  </conditionalFormatting>
  <conditionalFormatting sqref="Q67">
    <cfRule type="cellIs" dxfId="5104" priority="427" operator="equal">
      <formula>"Inactiva"</formula>
    </cfRule>
  </conditionalFormatting>
  <conditionalFormatting sqref="G68">
    <cfRule type="cellIs" dxfId="5103" priority="428" operator="equal">
      <formula>"Mercado Shops"</formula>
    </cfRule>
  </conditionalFormatting>
  <conditionalFormatting sqref="J68">
    <cfRule type="cellIs" dxfId="5102" priority="429" operator="equal">
      <formula>"Vincular"</formula>
    </cfRule>
  </conditionalFormatting>
  <conditionalFormatting sqref="K68">
    <cfRule type="cellIs" dxfId="5101" priority="430" operator="equal">
      <formula>"$"</formula>
    </cfRule>
  </conditionalFormatting>
  <conditionalFormatting sqref="L68">
    <cfRule type="cellIs" dxfId="5100" priority="431" operator="equal">
      <formula>"Mercado Envíos gratis"</formula>
    </cfRule>
  </conditionalFormatting>
  <conditionalFormatting sqref="M68">
    <cfRule type="cellIs" dxfId="5099" priority="432" operator="equal">
      <formula>"Mercado Envíos gratis"</formula>
    </cfRule>
  </conditionalFormatting>
  <conditionalFormatting sqref="N68">
    <cfRule type="cellIs" dxfId="5098" priority="433" operator="equal">
      <formula>"Premium"</formula>
    </cfRule>
  </conditionalFormatting>
  <conditionalFormatting sqref="Q68">
    <cfRule type="cellIs" dxfId="5097" priority="434" operator="equal">
      <formula>"Inactiva"</formula>
    </cfRule>
  </conditionalFormatting>
  <conditionalFormatting sqref="G69">
    <cfRule type="cellIs" dxfId="5096" priority="435" operator="equal">
      <formula>"Mercado Shops"</formula>
    </cfRule>
  </conditionalFormatting>
  <conditionalFormatting sqref="J69">
    <cfRule type="cellIs" dxfId="5095" priority="436" operator="equal">
      <formula>"Vincular"</formula>
    </cfRule>
  </conditionalFormatting>
  <conditionalFormatting sqref="K69">
    <cfRule type="cellIs" dxfId="5094" priority="437" operator="equal">
      <formula>"$"</formula>
    </cfRule>
  </conditionalFormatting>
  <conditionalFormatting sqref="L69">
    <cfRule type="cellIs" dxfId="5093" priority="438" operator="equal">
      <formula>"Mercado Envíos gratis"</formula>
    </cfRule>
  </conditionalFormatting>
  <conditionalFormatting sqref="M69">
    <cfRule type="cellIs" dxfId="5092" priority="439" operator="equal">
      <formula>"Mercado Envíos gratis"</formula>
    </cfRule>
  </conditionalFormatting>
  <conditionalFormatting sqref="N69">
    <cfRule type="cellIs" dxfId="5091" priority="440" operator="equal">
      <formula>"Premium"</formula>
    </cfRule>
  </conditionalFormatting>
  <conditionalFormatting sqref="Q69">
    <cfRule type="cellIs" dxfId="5090" priority="441" operator="equal">
      <formula>"Inactiva"</formula>
    </cfRule>
  </conditionalFormatting>
  <conditionalFormatting sqref="G70">
    <cfRule type="cellIs" dxfId="5089" priority="442" operator="equal">
      <formula>"Mercado Libre"</formula>
    </cfRule>
  </conditionalFormatting>
  <conditionalFormatting sqref="J70">
    <cfRule type="cellIs" dxfId="5088" priority="443" operator="equal">
      <formula>"Vincular"</formula>
    </cfRule>
  </conditionalFormatting>
  <conditionalFormatting sqref="K70">
    <cfRule type="cellIs" dxfId="5087" priority="444" operator="equal">
      <formula>"$"</formula>
    </cfRule>
  </conditionalFormatting>
  <conditionalFormatting sqref="L70">
    <cfRule type="cellIs" dxfId="5086" priority="445" operator="equal">
      <formula>"Mercado Envíos gratis"</formula>
    </cfRule>
  </conditionalFormatting>
  <conditionalFormatting sqref="M70">
    <cfRule type="cellIs" dxfId="5085" priority="446" operator="equal">
      <formula>"Mercado Envíos gratis"</formula>
    </cfRule>
  </conditionalFormatting>
  <conditionalFormatting sqref="N70">
    <cfRule type="cellIs" dxfId="5084" priority="447" operator="equal">
      <formula>"Premium"</formula>
    </cfRule>
  </conditionalFormatting>
  <conditionalFormatting sqref="Q70">
    <cfRule type="cellIs" dxfId="5083" priority="448" operator="equal">
      <formula>"Inactiva"</formula>
    </cfRule>
  </conditionalFormatting>
  <conditionalFormatting sqref="G71">
    <cfRule type="cellIs" dxfId="5082" priority="449" operator="equal">
      <formula>"Mercado Libre"</formula>
    </cfRule>
  </conditionalFormatting>
  <conditionalFormatting sqref="J71">
    <cfRule type="cellIs" dxfId="5081" priority="450" operator="equal">
      <formula>"Vincular"</formula>
    </cfRule>
  </conditionalFormatting>
  <conditionalFormatting sqref="K71">
    <cfRule type="cellIs" dxfId="5080" priority="451" operator="equal">
      <formula>"$"</formula>
    </cfRule>
  </conditionalFormatting>
  <conditionalFormatting sqref="L71">
    <cfRule type="cellIs" dxfId="5079" priority="452" operator="equal">
      <formula>"Mercado Envíos gratis"</formula>
    </cfRule>
  </conditionalFormatting>
  <conditionalFormatting sqref="M71">
    <cfRule type="cellIs" dxfId="5078" priority="453" operator="equal">
      <formula>"Mercado Envíos gratis"</formula>
    </cfRule>
  </conditionalFormatting>
  <conditionalFormatting sqref="N71">
    <cfRule type="cellIs" dxfId="5077" priority="454" operator="equal">
      <formula>"Premium"</formula>
    </cfRule>
  </conditionalFormatting>
  <conditionalFormatting sqref="Q71">
    <cfRule type="cellIs" dxfId="5076" priority="455" operator="equal">
      <formula>"Inactiva"</formula>
    </cfRule>
  </conditionalFormatting>
  <conditionalFormatting sqref="G72">
    <cfRule type="cellIs" dxfId="5075" priority="456" operator="equal">
      <formula>"Mercado Libre"</formula>
    </cfRule>
  </conditionalFormatting>
  <conditionalFormatting sqref="J72">
    <cfRule type="cellIs" dxfId="5074" priority="457" operator="equal">
      <formula>"Vincular"</formula>
    </cfRule>
  </conditionalFormatting>
  <conditionalFormatting sqref="K72">
    <cfRule type="cellIs" dxfId="5073" priority="458" operator="equal">
      <formula>"$"</formula>
    </cfRule>
  </conditionalFormatting>
  <conditionalFormatting sqref="L72">
    <cfRule type="cellIs" dxfId="5072" priority="459" operator="equal">
      <formula>"Mercado Envíos gratis"</formula>
    </cfRule>
  </conditionalFormatting>
  <conditionalFormatting sqref="M72">
    <cfRule type="cellIs" dxfId="5071" priority="460" operator="equal">
      <formula>"Mercado Envíos gratis"</formula>
    </cfRule>
  </conditionalFormatting>
  <conditionalFormatting sqref="N72">
    <cfRule type="cellIs" dxfId="5070" priority="461" operator="equal">
      <formula>"Premium"</formula>
    </cfRule>
  </conditionalFormatting>
  <conditionalFormatting sqref="Q72">
    <cfRule type="cellIs" dxfId="5069" priority="462" operator="equal">
      <formula>"Inactiva"</formula>
    </cfRule>
  </conditionalFormatting>
  <conditionalFormatting sqref="G73">
    <cfRule type="cellIs" dxfId="5068" priority="463" operator="equal">
      <formula>"Mercado Shops"</formula>
    </cfRule>
  </conditionalFormatting>
  <conditionalFormatting sqref="J73">
    <cfRule type="cellIs" dxfId="5067" priority="464" operator="equal">
      <formula>"Vincular"</formula>
    </cfRule>
  </conditionalFormatting>
  <conditionalFormatting sqref="K73">
    <cfRule type="cellIs" dxfId="5066" priority="465" operator="equal">
      <formula>"$"</formula>
    </cfRule>
  </conditionalFormatting>
  <conditionalFormatting sqref="L73">
    <cfRule type="cellIs" dxfId="5065" priority="466" operator="equal">
      <formula>"Mercado Envíos gratis"</formula>
    </cfRule>
  </conditionalFormatting>
  <conditionalFormatting sqref="M73">
    <cfRule type="cellIs" dxfId="5064" priority="467" operator="equal">
      <formula>"Mercado Envíos gratis"</formula>
    </cfRule>
  </conditionalFormatting>
  <conditionalFormatting sqref="N73">
    <cfRule type="cellIs" dxfId="5063" priority="468" operator="equal">
      <formula>"Premium"</formula>
    </cfRule>
  </conditionalFormatting>
  <conditionalFormatting sqref="Q73">
    <cfRule type="cellIs" dxfId="5062" priority="469" operator="equal">
      <formula>"Inactiva"</formula>
    </cfRule>
  </conditionalFormatting>
  <conditionalFormatting sqref="G74">
    <cfRule type="cellIs" dxfId="5061" priority="470" operator="equal">
      <formula>"Mercado Libre"</formula>
    </cfRule>
  </conditionalFormatting>
  <conditionalFormatting sqref="J74">
    <cfRule type="cellIs" dxfId="5060" priority="471" operator="equal">
      <formula>"Vincular"</formula>
    </cfRule>
  </conditionalFormatting>
  <conditionalFormatting sqref="K74">
    <cfRule type="cellIs" dxfId="5059" priority="472" operator="equal">
      <formula>"$"</formula>
    </cfRule>
  </conditionalFormatting>
  <conditionalFormatting sqref="L74">
    <cfRule type="cellIs" dxfId="5058" priority="473" operator="equal">
      <formula>"Mercado Envíos gratis"</formula>
    </cfRule>
  </conditionalFormatting>
  <conditionalFormatting sqref="M74">
    <cfRule type="cellIs" dxfId="5057" priority="474" operator="equal">
      <formula>"Mercado Envíos gratis"</formula>
    </cfRule>
  </conditionalFormatting>
  <conditionalFormatting sqref="N74">
    <cfRule type="cellIs" dxfId="5056" priority="475" operator="equal">
      <formula>"Premium"</formula>
    </cfRule>
  </conditionalFormatting>
  <conditionalFormatting sqref="Q74">
    <cfRule type="cellIs" dxfId="5055" priority="476" operator="equal">
      <formula>"Inactiva"</formula>
    </cfRule>
  </conditionalFormatting>
  <conditionalFormatting sqref="G75">
    <cfRule type="cellIs" dxfId="5054" priority="477" operator="equal">
      <formula>"Mercado Shops"</formula>
    </cfRule>
  </conditionalFormatting>
  <conditionalFormatting sqref="J75">
    <cfRule type="cellIs" dxfId="5053" priority="478" operator="equal">
      <formula>"Vincular"</formula>
    </cfRule>
  </conditionalFormatting>
  <conditionalFormatting sqref="K75">
    <cfRule type="cellIs" dxfId="5052" priority="479" operator="equal">
      <formula>"$"</formula>
    </cfRule>
  </conditionalFormatting>
  <conditionalFormatting sqref="L75">
    <cfRule type="cellIs" dxfId="5051" priority="480" operator="equal">
      <formula>"Mercado Envíos gratis"</formula>
    </cfRule>
  </conditionalFormatting>
  <conditionalFormatting sqref="M75">
    <cfRule type="cellIs" dxfId="5050" priority="481" operator="equal">
      <formula>"Mercado Envíos gratis"</formula>
    </cfRule>
  </conditionalFormatting>
  <conditionalFormatting sqref="N75">
    <cfRule type="cellIs" dxfId="5049" priority="482" operator="equal">
      <formula>"Premium"</formula>
    </cfRule>
  </conditionalFormatting>
  <conditionalFormatting sqref="Q75">
    <cfRule type="cellIs" dxfId="5048" priority="483" operator="equal">
      <formula>"Inactiva"</formula>
    </cfRule>
  </conditionalFormatting>
  <conditionalFormatting sqref="G76">
    <cfRule type="cellIs" dxfId="5047" priority="484" operator="equal">
      <formula>"Mercado Libre"</formula>
    </cfRule>
  </conditionalFormatting>
  <conditionalFormatting sqref="J76">
    <cfRule type="cellIs" dxfId="5046" priority="485" operator="equal">
      <formula>"Vincular"</formula>
    </cfRule>
  </conditionalFormatting>
  <conditionalFormatting sqref="K76">
    <cfRule type="cellIs" dxfId="5045" priority="486" operator="equal">
      <formula>"$"</formula>
    </cfRule>
  </conditionalFormatting>
  <conditionalFormatting sqref="L76">
    <cfRule type="cellIs" dxfId="5044" priority="487" operator="equal">
      <formula>"Mercado Envíos gratis"</formula>
    </cfRule>
  </conditionalFormatting>
  <conditionalFormatting sqref="M76">
    <cfRule type="cellIs" dxfId="5043" priority="488" operator="equal">
      <formula>"Mercado Envíos gratis"</formula>
    </cfRule>
  </conditionalFormatting>
  <conditionalFormatting sqref="N76">
    <cfRule type="cellIs" dxfId="5042" priority="489" operator="equal">
      <formula>"Premium"</formula>
    </cfRule>
  </conditionalFormatting>
  <conditionalFormatting sqref="Q76">
    <cfRule type="cellIs" dxfId="5041" priority="490" operator="equal">
      <formula>"Inactiva"</formula>
    </cfRule>
  </conditionalFormatting>
  <conditionalFormatting sqref="G77">
    <cfRule type="cellIs" dxfId="5040" priority="491" operator="equal">
      <formula>"Mercado Shops"</formula>
    </cfRule>
  </conditionalFormatting>
  <conditionalFormatting sqref="J77">
    <cfRule type="cellIs" dxfId="5039" priority="492" operator="equal">
      <formula>"Vincular"</formula>
    </cfRule>
  </conditionalFormatting>
  <conditionalFormatting sqref="K77">
    <cfRule type="cellIs" dxfId="5038" priority="493" operator="equal">
      <formula>"$"</formula>
    </cfRule>
  </conditionalFormatting>
  <conditionalFormatting sqref="L77">
    <cfRule type="cellIs" dxfId="5037" priority="494" operator="equal">
      <formula>"Mercado Envíos gratis"</formula>
    </cfRule>
  </conditionalFormatting>
  <conditionalFormatting sqref="M77">
    <cfRule type="cellIs" dxfId="5036" priority="495" operator="equal">
      <formula>"Mercado Envíos gratis"</formula>
    </cfRule>
  </conditionalFormatting>
  <conditionalFormatting sqref="N77">
    <cfRule type="cellIs" dxfId="5035" priority="496" operator="equal">
      <formula>"Premium"</formula>
    </cfRule>
  </conditionalFormatting>
  <conditionalFormatting sqref="Q77">
    <cfRule type="cellIs" dxfId="5034" priority="497" operator="equal">
      <formula>"Inactiva"</formula>
    </cfRule>
  </conditionalFormatting>
  <conditionalFormatting sqref="G78">
    <cfRule type="cellIs" dxfId="5033" priority="498" operator="equal">
      <formula>"Mercado Libre y Mercado Shops"</formula>
    </cfRule>
  </conditionalFormatting>
  <conditionalFormatting sqref="J78">
    <cfRule type="cellIs" dxfId="5032" priority="499" operator="equal">
      <formula>"Vincular"</formula>
    </cfRule>
  </conditionalFormatting>
  <conditionalFormatting sqref="K78">
    <cfRule type="cellIs" dxfId="5031" priority="500" operator="equal">
      <formula>"$"</formula>
    </cfRule>
  </conditionalFormatting>
  <conditionalFormatting sqref="L78">
    <cfRule type="cellIs" dxfId="5030" priority="501" operator="equal">
      <formula>"Mercado Envíos gratis"</formula>
    </cfRule>
  </conditionalFormatting>
  <conditionalFormatting sqref="M78">
    <cfRule type="cellIs" dxfId="5029" priority="502" operator="equal">
      <formula>"Mercado Envíos gratis"</formula>
    </cfRule>
  </conditionalFormatting>
  <conditionalFormatting sqref="N78">
    <cfRule type="cellIs" dxfId="5028" priority="503" operator="equal">
      <formula>"Premium"</formula>
    </cfRule>
  </conditionalFormatting>
  <conditionalFormatting sqref="Q78">
    <cfRule type="cellIs" dxfId="5027" priority="504" operator="equal">
      <formula>"Activa"</formula>
    </cfRule>
  </conditionalFormatting>
  <conditionalFormatting sqref="G79">
    <cfRule type="cellIs" dxfId="5026" priority="505" operator="equal">
      <formula>"Mercado Libre y Mercado Shops"</formula>
    </cfRule>
  </conditionalFormatting>
  <conditionalFormatting sqref="J79">
    <cfRule type="cellIs" dxfId="5025" priority="506" operator="equal">
      <formula>"Vincular"</formula>
    </cfRule>
  </conditionalFormatting>
  <conditionalFormatting sqref="K79">
    <cfRule type="cellIs" dxfId="5024" priority="507" operator="equal">
      <formula>"$"</formula>
    </cfRule>
  </conditionalFormatting>
  <conditionalFormatting sqref="L79">
    <cfRule type="cellIs" dxfId="5023" priority="508" operator="equal">
      <formula>"Mercado Envíos gratis"</formula>
    </cfRule>
  </conditionalFormatting>
  <conditionalFormatting sqref="M79">
    <cfRule type="cellIs" dxfId="5022" priority="509" operator="equal">
      <formula>"Mercado Envíos gratis"</formula>
    </cfRule>
  </conditionalFormatting>
  <conditionalFormatting sqref="N79">
    <cfRule type="cellIs" dxfId="5021" priority="510" operator="equal">
      <formula>"Premium"</formula>
    </cfRule>
  </conditionalFormatting>
  <conditionalFormatting sqref="Q79">
    <cfRule type="cellIs" dxfId="5020" priority="511" operator="equal">
      <formula>"Activa"</formula>
    </cfRule>
  </conditionalFormatting>
  <conditionalFormatting sqref="G82">
    <cfRule type="cellIs" dxfId="5019" priority="512" operator="equal">
      <formula>"Mercado Libre y Mercado Shops"</formula>
    </cfRule>
  </conditionalFormatting>
  <conditionalFormatting sqref="J82">
    <cfRule type="cellIs" dxfId="5018" priority="513" operator="equal">
      <formula>"Vincular"</formula>
    </cfRule>
  </conditionalFormatting>
  <conditionalFormatting sqref="K82">
    <cfRule type="cellIs" dxfId="5017" priority="514" operator="equal">
      <formula>"$"</formula>
    </cfRule>
  </conditionalFormatting>
  <conditionalFormatting sqref="L82">
    <cfRule type="cellIs" dxfId="5016" priority="515" operator="equal">
      <formula>"Mercado Envíos gratis"</formula>
    </cfRule>
  </conditionalFormatting>
  <conditionalFormatting sqref="M82">
    <cfRule type="cellIs" dxfId="5015" priority="516" operator="equal">
      <formula>"Mercado Envíos gratis"</formula>
    </cfRule>
  </conditionalFormatting>
  <conditionalFormatting sqref="N82">
    <cfRule type="cellIs" dxfId="5014" priority="517" operator="equal">
      <formula>"Premium"</formula>
    </cfRule>
  </conditionalFormatting>
  <conditionalFormatting sqref="Q82">
    <cfRule type="cellIs" dxfId="5013" priority="518" operator="equal">
      <formula>"Activa"</formula>
    </cfRule>
  </conditionalFormatting>
  <conditionalFormatting sqref="G83">
    <cfRule type="cellIs" dxfId="5012" priority="519" operator="equal">
      <formula>"Mercado Libre y Mercado Shops"</formula>
    </cfRule>
  </conditionalFormatting>
  <conditionalFormatting sqref="J83">
    <cfRule type="cellIs" dxfId="5011" priority="520" operator="equal">
      <formula>"Vincular"</formula>
    </cfRule>
  </conditionalFormatting>
  <conditionalFormatting sqref="K83">
    <cfRule type="cellIs" dxfId="5010" priority="521" operator="equal">
      <formula>"$"</formula>
    </cfRule>
  </conditionalFormatting>
  <conditionalFormatting sqref="L83">
    <cfRule type="cellIs" dxfId="5009" priority="522" operator="equal">
      <formula>"Mercado Envíos gratis"</formula>
    </cfRule>
  </conditionalFormatting>
  <conditionalFormatting sqref="M83">
    <cfRule type="cellIs" dxfId="5008" priority="523" operator="equal">
      <formula>"Mercado Envíos a cargo del comprador"</formula>
    </cfRule>
  </conditionalFormatting>
  <conditionalFormatting sqref="N83">
    <cfRule type="cellIs" dxfId="5007" priority="524" operator="equal">
      <formula>"Premium"</formula>
    </cfRule>
  </conditionalFormatting>
  <conditionalFormatting sqref="Q83">
    <cfRule type="cellIs" dxfId="5006" priority="525" operator="equal">
      <formula>"Inactiva"</formula>
    </cfRule>
  </conditionalFormatting>
  <conditionalFormatting sqref="G85">
    <cfRule type="cellIs" dxfId="5005" priority="526" operator="equal">
      <formula>"Mercado Libre y Mercado Shops"</formula>
    </cfRule>
  </conditionalFormatting>
  <conditionalFormatting sqref="J85">
    <cfRule type="cellIs" dxfId="5004" priority="527" operator="equal">
      <formula>"Vincular"</formula>
    </cfRule>
  </conditionalFormatting>
  <conditionalFormatting sqref="K85">
    <cfRule type="cellIs" dxfId="5003" priority="528" operator="equal">
      <formula>"$"</formula>
    </cfRule>
  </conditionalFormatting>
  <conditionalFormatting sqref="L85">
    <cfRule type="cellIs" dxfId="5002" priority="529" operator="equal">
      <formula>"Mercado Envíos gratis"</formula>
    </cfRule>
  </conditionalFormatting>
  <conditionalFormatting sqref="M85">
    <cfRule type="cellIs" dxfId="5001" priority="530" operator="equal">
      <formula>"Mercado Envíos gratis"</formula>
    </cfRule>
  </conditionalFormatting>
  <conditionalFormatting sqref="N85">
    <cfRule type="cellIs" dxfId="5000" priority="531" operator="equal">
      <formula>"Premium"</formula>
    </cfRule>
  </conditionalFormatting>
  <conditionalFormatting sqref="Q85">
    <cfRule type="cellIs" dxfId="4999" priority="532" operator="equal">
      <formula>"Activa"</formula>
    </cfRule>
  </conditionalFormatting>
  <conditionalFormatting sqref="G86">
    <cfRule type="cellIs" dxfId="4998" priority="533" operator="equal">
      <formula>"Mercado Libre y Mercado Shops"</formula>
    </cfRule>
  </conditionalFormatting>
  <conditionalFormatting sqref="J86">
    <cfRule type="cellIs" dxfId="4997" priority="534" operator="equal">
      <formula>"Vincular"</formula>
    </cfRule>
  </conditionalFormatting>
  <conditionalFormatting sqref="K86">
    <cfRule type="cellIs" dxfId="4996" priority="535" operator="equal">
      <formula>"$"</formula>
    </cfRule>
  </conditionalFormatting>
  <conditionalFormatting sqref="L86">
    <cfRule type="cellIs" dxfId="4995" priority="536" operator="equal">
      <formula>"Mercado Envíos gratis"</formula>
    </cfRule>
  </conditionalFormatting>
  <conditionalFormatting sqref="M86">
    <cfRule type="cellIs" dxfId="4994" priority="537" operator="equal">
      <formula>"Mercado Envíos gratis"</formula>
    </cfRule>
  </conditionalFormatting>
  <conditionalFormatting sqref="N86">
    <cfRule type="cellIs" dxfId="4993" priority="538" operator="equal">
      <formula>"Premium"</formula>
    </cfRule>
  </conditionalFormatting>
  <conditionalFormatting sqref="Q86">
    <cfRule type="cellIs" dxfId="4992" priority="539" operator="equal">
      <formula>"Inactiva"</formula>
    </cfRule>
  </conditionalFormatting>
  <conditionalFormatting sqref="G87">
    <cfRule type="cellIs" dxfId="4991" priority="540" operator="equal">
      <formula>"Mercado Libre y Mercado Shops"</formula>
    </cfRule>
  </conditionalFormatting>
  <conditionalFormatting sqref="J87">
    <cfRule type="cellIs" dxfId="4990" priority="541" operator="equal">
      <formula>"Vincular"</formula>
    </cfRule>
  </conditionalFormatting>
  <conditionalFormatting sqref="K87">
    <cfRule type="cellIs" dxfId="4989" priority="542" operator="equal">
      <formula>"$"</formula>
    </cfRule>
  </conditionalFormatting>
  <conditionalFormatting sqref="L87">
    <cfRule type="cellIs" dxfId="4988" priority="543" operator="equal">
      <formula>"Mercado Envíos gratis"</formula>
    </cfRule>
  </conditionalFormatting>
  <conditionalFormatting sqref="M87">
    <cfRule type="cellIs" dxfId="4987" priority="544" operator="equal">
      <formula>"Mercado Envíos a cargo del comprador"</formula>
    </cfRule>
  </conditionalFormatting>
  <conditionalFormatting sqref="N87">
    <cfRule type="cellIs" dxfId="4986" priority="545" operator="equal">
      <formula>"Premium"</formula>
    </cfRule>
  </conditionalFormatting>
  <conditionalFormatting sqref="Q87">
    <cfRule type="cellIs" dxfId="4985" priority="546" operator="equal">
      <formula>"Inactiva"</formula>
    </cfRule>
  </conditionalFormatting>
  <conditionalFormatting sqref="G88">
    <cfRule type="cellIs" dxfId="4984" priority="547" operator="equal">
      <formula>"Mercado Libre y Mercado Shops"</formula>
    </cfRule>
  </conditionalFormatting>
  <conditionalFormatting sqref="J88">
    <cfRule type="cellIs" dxfId="4983" priority="548" operator="equal">
      <formula>"Vincular"</formula>
    </cfRule>
  </conditionalFormatting>
  <conditionalFormatting sqref="K88">
    <cfRule type="cellIs" dxfId="4982" priority="549" operator="equal">
      <formula>"$"</formula>
    </cfRule>
  </conditionalFormatting>
  <conditionalFormatting sqref="L88">
    <cfRule type="cellIs" dxfId="4981" priority="550" operator="equal">
      <formula>"Mercado Envíos gratis"</formula>
    </cfRule>
  </conditionalFormatting>
  <conditionalFormatting sqref="M88">
    <cfRule type="cellIs" dxfId="4980" priority="551" operator="equal">
      <formula>"Mercado Envíos gratis"</formula>
    </cfRule>
  </conditionalFormatting>
  <conditionalFormatting sqref="N88">
    <cfRule type="cellIs" dxfId="4979" priority="552" operator="equal">
      <formula>"Premium"</formula>
    </cfRule>
  </conditionalFormatting>
  <conditionalFormatting sqref="Q88">
    <cfRule type="cellIs" dxfId="4978" priority="553" operator="equal">
      <formula>"Activa"</formula>
    </cfRule>
  </conditionalFormatting>
  <conditionalFormatting sqref="G89">
    <cfRule type="cellIs" dxfId="4977" priority="554" operator="equal">
      <formula>"Mercado Libre"</formula>
    </cfRule>
  </conditionalFormatting>
  <conditionalFormatting sqref="J89">
    <cfRule type="cellIs" dxfId="4976" priority="555" operator="equal">
      <formula>"Vincular"</formula>
    </cfRule>
  </conditionalFormatting>
  <conditionalFormatting sqref="K89">
    <cfRule type="cellIs" dxfId="4975" priority="556" operator="equal">
      <formula>"$"</formula>
    </cfRule>
  </conditionalFormatting>
  <conditionalFormatting sqref="L89">
    <cfRule type="cellIs" dxfId="4974" priority="557" operator="equal">
      <formula>"Mercado Envíos gratis"</formula>
    </cfRule>
  </conditionalFormatting>
  <conditionalFormatting sqref="M89">
    <cfRule type="cellIs" dxfId="4973" priority="558" operator="equal">
      <formula>"Mercado Envíos gratis"</formula>
    </cfRule>
  </conditionalFormatting>
  <conditionalFormatting sqref="N89">
    <cfRule type="cellIs" dxfId="4972" priority="559" operator="equal">
      <formula>"Premium"</formula>
    </cfRule>
  </conditionalFormatting>
  <conditionalFormatting sqref="Q89">
    <cfRule type="cellIs" dxfId="4971" priority="560" operator="equal">
      <formula>"Inactiva"</formula>
    </cfRule>
  </conditionalFormatting>
  <conditionalFormatting sqref="G92">
    <cfRule type="cellIs" dxfId="4970" priority="561" operator="equal">
      <formula>"Mercado Libre y Mercado Shops"</formula>
    </cfRule>
  </conditionalFormatting>
  <conditionalFormatting sqref="J92">
    <cfRule type="cellIs" dxfId="4969" priority="562" operator="equal">
      <formula>"Vincular"</formula>
    </cfRule>
  </conditionalFormatting>
  <conditionalFormatting sqref="K92">
    <cfRule type="cellIs" dxfId="4968" priority="563" operator="equal">
      <formula>"$"</formula>
    </cfRule>
  </conditionalFormatting>
  <conditionalFormatting sqref="L92">
    <cfRule type="cellIs" dxfId="4967" priority="564" operator="equal">
      <formula>"Mercado Envíos gratis"</formula>
    </cfRule>
  </conditionalFormatting>
  <conditionalFormatting sqref="M92">
    <cfRule type="cellIs" dxfId="4966" priority="565" operator="equal">
      <formula>"Mercado Envíos gratis"</formula>
    </cfRule>
  </conditionalFormatting>
  <conditionalFormatting sqref="N92">
    <cfRule type="cellIs" dxfId="4965" priority="566" operator="equal">
      <formula>"Premium"</formula>
    </cfRule>
  </conditionalFormatting>
  <conditionalFormatting sqref="Q92">
    <cfRule type="cellIs" dxfId="4964" priority="567" operator="equal">
      <formula>"Activa"</formula>
    </cfRule>
  </conditionalFormatting>
  <conditionalFormatting sqref="G94">
    <cfRule type="cellIs" dxfId="4963" priority="568" operator="equal">
      <formula>"Mercado Libre y Mercado Shops"</formula>
    </cfRule>
  </conditionalFormatting>
  <conditionalFormatting sqref="J94">
    <cfRule type="cellIs" dxfId="4962" priority="569" operator="equal">
      <formula>"Vincular"</formula>
    </cfRule>
  </conditionalFormatting>
  <conditionalFormatting sqref="K94">
    <cfRule type="cellIs" dxfId="4961" priority="570" operator="equal">
      <formula>"$"</formula>
    </cfRule>
  </conditionalFormatting>
  <conditionalFormatting sqref="L94">
    <cfRule type="cellIs" dxfId="4960" priority="571" operator="equal">
      <formula>"Mercado Envíos gratis"</formula>
    </cfRule>
  </conditionalFormatting>
  <conditionalFormatting sqref="M94">
    <cfRule type="cellIs" dxfId="4959" priority="572" operator="equal">
      <formula>"Mercado Envíos gratis"</formula>
    </cfRule>
  </conditionalFormatting>
  <conditionalFormatting sqref="N94">
    <cfRule type="cellIs" dxfId="4958" priority="573" operator="equal">
      <formula>"Premium"</formula>
    </cfRule>
  </conditionalFormatting>
  <conditionalFormatting sqref="Q94">
    <cfRule type="cellIs" dxfId="4957" priority="574" operator="equal">
      <formula>"Inactiva"</formula>
    </cfRule>
  </conditionalFormatting>
  <conditionalFormatting sqref="G95">
    <cfRule type="cellIs" dxfId="4956" priority="575" operator="equal">
      <formula>"Mercado Libre y Mercado Shops"</formula>
    </cfRule>
  </conditionalFormatting>
  <conditionalFormatting sqref="J95">
    <cfRule type="cellIs" dxfId="4955" priority="576" operator="equal">
      <formula>"Vincular"</formula>
    </cfRule>
  </conditionalFormatting>
  <conditionalFormatting sqref="K95">
    <cfRule type="cellIs" dxfId="4954" priority="577" operator="equal">
      <formula>"$"</formula>
    </cfRule>
  </conditionalFormatting>
  <conditionalFormatting sqref="L95">
    <cfRule type="cellIs" dxfId="4953" priority="578" operator="equal">
      <formula>"Mercado Envíos gratis"</formula>
    </cfRule>
  </conditionalFormatting>
  <conditionalFormatting sqref="M95">
    <cfRule type="cellIs" dxfId="4952" priority="579" operator="equal">
      <formula>"Mercado Envíos gratis"</formula>
    </cfRule>
  </conditionalFormatting>
  <conditionalFormatting sqref="N95">
    <cfRule type="cellIs" dxfId="4951" priority="580" operator="equal">
      <formula>"Premium"</formula>
    </cfRule>
  </conditionalFormatting>
  <conditionalFormatting sqref="Q95">
    <cfRule type="cellIs" dxfId="4950" priority="581" operator="equal">
      <formula>"Inactiva"</formula>
    </cfRule>
  </conditionalFormatting>
  <conditionalFormatting sqref="G96">
    <cfRule type="cellIs" dxfId="4949" priority="582" operator="equal">
      <formula>"Mercado Libre y Mercado Shops"</formula>
    </cfRule>
  </conditionalFormatting>
  <conditionalFormatting sqref="J96">
    <cfRule type="cellIs" dxfId="4948" priority="583" operator="equal">
      <formula>"Vincular"</formula>
    </cfRule>
  </conditionalFormatting>
  <conditionalFormatting sqref="K96">
    <cfRule type="cellIs" dxfId="4947" priority="584" operator="equal">
      <formula>"$"</formula>
    </cfRule>
  </conditionalFormatting>
  <conditionalFormatting sqref="L96">
    <cfRule type="cellIs" dxfId="4946" priority="585" operator="equal">
      <formula>"Mercado Envíos gratis"</formula>
    </cfRule>
  </conditionalFormatting>
  <conditionalFormatting sqref="M96">
    <cfRule type="cellIs" dxfId="4945" priority="586" operator="equal">
      <formula>"Mercado Envíos gratis"</formula>
    </cfRule>
  </conditionalFormatting>
  <conditionalFormatting sqref="N96">
    <cfRule type="cellIs" dxfId="4944" priority="587" operator="equal">
      <formula>"Premium"</formula>
    </cfRule>
  </conditionalFormatting>
  <conditionalFormatting sqref="Q96">
    <cfRule type="cellIs" dxfId="4943" priority="588" operator="equal">
      <formula>"Inactiva"</formula>
    </cfRule>
  </conditionalFormatting>
  <conditionalFormatting sqref="G97">
    <cfRule type="cellIs" dxfId="4942" priority="589" operator="equal">
      <formula>"Mercado Libre"</formula>
    </cfRule>
  </conditionalFormatting>
  <conditionalFormatting sqref="J97">
    <cfRule type="cellIs" dxfId="4941" priority="590" operator="equal">
      <formula>"Vincular"</formula>
    </cfRule>
  </conditionalFormatting>
  <conditionalFormatting sqref="K97">
    <cfRule type="cellIs" dxfId="4940" priority="591" operator="equal">
      <formula>"$"</formula>
    </cfRule>
  </conditionalFormatting>
  <conditionalFormatting sqref="L97">
    <cfRule type="cellIs" dxfId="4939" priority="592" operator="equal">
      <formula>"Mercado Envíos gratis"</formula>
    </cfRule>
  </conditionalFormatting>
  <conditionalFormatting sqref="M97">
    <cfRule type="cellIs" dxfId="4938" priority="593" operator="equal">
      <formula>"Mercado Envíos gratis"</formula>
    </cfRule>
  </conditionalFormatting>
  <conditionalFormatting sqref="N97">
    <cfRule type="cellIs" dxfId="4937" priority="594" operator="equal">
      <formula>"Premium"</formula>
    </cfRule>
  </conditionalFormatting>
  <conditionalFormatting sqref="Q97">
    <cfRule type="cellIs" dxfId="4936" priority="595" operator="equal">
      <formula>"Inactiva"</formula>
    </cfRule>
  </conditionalFormatting>
  <conditionalFormatting sqref="G98">
    <cfRule type="cellIs" dxfId="4935" priority="596" operator="equal">
      <formula>"Mercado Libre y Mercado Shops"</formula>
    </cfRule>
  </conditionalFormatting>
  <conditionalFormatting sqref="J98">
    <cfRule type="cellIs" dxfId="4934" priority="597" operator="equal">
      <formula>"Vincular"</formula>
    </cfRule>
  </conditionalFormatting>
  <conditionalFormatting sqref="K98">
    <cfRule type="cellIs" dxfId="4933" priority="598" operator="equal">
      <formula>"$"</formula>
    </cfRule>
  </conditionalFormatting>
  <conditionalFormatting sqref="L98">
    <cfRule type="cellIs" dxfId="4932" priority="599" operator="equal">
      <formula>"Mercado Envíos gratis"</formula>
    </cfRule>
  </conditionalFormatting>
  <conditionalFormatting sqref="M98">
    <cfRule type="cellIs" dxfId="4931" priority="600" operator="equal">
      <formula>"Mercado Envíos gratis"</formula>
    </cfRule>
  </conditionalFormatting>
  <conditionalFormatting sqref="N98">
    <cfRule type="cellIs" dxfId="4930" priority="601" operator="equal">
      <formula>"Premium"</formula>
    </cfRule>
  </conditionalFormatting>
  <conditionalFormatting sqref="Q98">
    <cfRule type="cellIs" dxfId="4929" priority="602" operator="equal">
      <formula>"Inactiva"</formula>
    </cfRule>
  </conditionalFormatting>
  <conditionalFormatting sqref="G99">
    <cfRule type="cellIs" dxfId="4928" priority="603" operator="equal">
      <formula>"Mercado Libre y Mercado Shops"</formula>
    </cfRule>
  </conditionalFormatting>
  <conditionalFormatting sqref="J99">
    <cfRule type="cellIs" dxfId="4927" priority="604" operator="equal">
      <formula>"Vincular"</formula>
    </cfRule>
  </conditionalFormatting>
  <conditionalFormatting sqref="K99">
    <cfRule type="cellIs" dxfId="4926" priority="605" operator="equal">
      <formula>"$"</formula>
    </cfRule>
  </conditionalFormatting>
  <conditionalFormatting sqref="L99">
    <cfRule type="cellIs" dxfId="4925" priority="606" operator="equal">
      <formula>"Mercado Envíos gratis"</formula>
    </cfRule>
  </conditionalFormatting>
  <conditionalFormatting sqref="M99">
    <cfRule type="cellIs" dxfId="4924" priority="607" operator="equal">
      <formula>"Mercado Envíos gratis"</formula>
    </cfRule>
  </conditionalFormatting>
  <conditionalFormatting sqref="N99">
    <cfRule type="cellIs" dxfId="4923" priority="608" operator="equal">
      <formula>"Premium"</formula>
    </cfRule>
  </conditionalFormatting>
  <conditionalFormatting sqref="Q99">
    <cfRule type="cellIs" dxfId="4922" priority="609" operator="equal">
      <formula>"Inactiva"</formula>
    </cfRule>
  </conditionalFormatting>
  <conditionalFormatting sqref="G100">
    <cfRule type="cellIs" dxfId="4921" priority="610" operator="equal">
      <formula>"Mercado Libre"</formula>
    </cfRule>
  </conditionalFormatting>
  <conditionalFormatting sqref="J100">
    <cfRule type="cellIs" dxfId="4920" priority="611" operator="equal">
      <formula>"Vincular"</formula>
    </cfRule>
  </conditionalFormatting>
  <conditionalFormatting sqref="K100">
    <cfRule type="cellIs" dxfId="4919" priority="612" operator="equal">
      <formula>"$"</formula>
    </cfRule>
  </conditionalFormatting>
  <conditionalFormatting sqref="L100">
    <cfRule type="cellIs" dxfId="4918" priority="613" operator="equal">
      <formula>"Mercado Envíos gratis"</formula>
    </cfRule>
  </conditionalFormatting>
  <conditionalFormatting sqref="M100">
    <cfRule type="cellIs" dxfId="4917" priority="614" operator="equal">
      <formula>"Mercado Envíos gratis"</formula>
    </cfRule>
  </conditionalFormatting>
  <conditionalFormatting sqref="N100">
    <cfRule type="cellIs" dxfId="4916" priority="615" operator="equal">
      <formula>"Premium"</formula>
    </cfRule>
  </conditionalFormatting>
  <conditionalFormatting sqref="Q100">
    <cfRule type="cellIs" dxfId="4915" priority="616" operator="equal">
      <formula>"Inactiva"</formula>
    </cfRule>
  </conditionalFormatting>
  <conditionalFormatting sqref="G101">
    <cfRule type="cellIs" dxfId="4914" priority="617" operator="equal">
      <formula>"Mercado Shops"</formula>
    </cfRule>
  </conditionalFormatting>
  <conditionalFormatting sqref="J101">
    <cfRule type="cellIs" dxfId="4913" priority="618" operator="equal">
      <formula>"Vincular"</formula>
    </cfRule>
  </conditionalFormatting>
  <conditionalFormatting sqref="K101">
    <cfRule type="cellIs" dxfId="4912" priority="619" operator="equal">
      <formula>"$"</formula>
    </cfRule>
  </conditionalFormatting>
  <conditionalFormatting sqref="L101">
    <cfRule type="cellIs" dxfId="4911" priority="620" operator="equal">
      <formula>"Mercado Envíos gratis"</formula>
    </cfRule>
  </conditionalFormatting>
  <conditionalFormatting sqref="M101">
    <cfRule type="cellIs" dxfId="4910" priority="621" operator="equal">
      <formula>"Mercado Envíos gratis"</formula>
    </cfRule>
  </conditionalFormatting>
  <conditionalFormatting sqref="N101">
    <cfRule type="cellIs" dxfId="4909" priority="622" operator="equal">
      <formula>"Premium"</formula>
    </cfRule>
  </conditionalFormatting>
  <conditionalFormatting sqref="Q101">
    <cfRule type="cellIs" dxfId="4908" priority="623" operator="equal">
      <formula>"Inactiva"</formula>
    </cfRule>
  </conditionalFormatting>
  <conditionalFormatting sqref="G102">
    <cfRule type="cellIs" dxfId="4907" priority="624" operator="equal">
      <formula>"Mercado Shops"</formula>
    </cfRule>
  </conditionalFormatting>
  <conditionalFormatting sqref="J102">
    <cfRule type="cellIs" dxfId="4906" priority="625" operator="equal">
      <formula>"Vincular"</formula>
    </cfRule>
  </conditionalFormatting>
  <conditionalFormatting sqref="K102">
    <cfRule type="cellIs" dxfId="4905" priority="626" operator="equal">
      <formula>"$"</formula>
    </cfRule>
  </conditionalFormatting>
  <conditionalFormatting sqref="L102">
    <cfRule type="cellIs" dxfId="4904" priority="627" operator="equal">
      <formula>"Mercado Envíos gratis"</formula>
    </cfRule>
  </conditionalFormatting>
  <conditionalFormatting sqref="M102">
    <cfRule type="cellIs" dxfId="4903" priority="628" operator="equal">
      <formula>"Mercado Envíos gratis"</formula>
    </cfRule>
  </conditionalFormatting>
  <conditionalFormatting sqref="N102">
    <cfRule type="cellIs" dxfId="4902" priority="629" operator="equal">
      <formula>"Premium"</formula>
    </cfRule>
  </conditionalFormatting>
  <conditionalFormatting sqref="Q102">
    <cfRule type="cellIs" dxfId="4901" priority="630" operator="equal">
      <formula>"Inactiva"</formula>
    </cfRule>
  </conditionalFormatting>
  <conditionalFormatting sqref="G103">
    <cfRule type="cellIs" dxfId="4900" priority="631" operator="equal">
      <formula>"Mercado Libre y Mercado Shops"</formula>
    </cfRule>
  </conditionalFormatting>
  <conditionalFormatting sqref="J103">
    <cfRule type="cellIs" dxfId="4899" priority="632" operator="equal">
      <formula>"Vincular"</formula>
    </cfRule>
  </conditionalFormatting>
  <conditionalFormatting sqref="K103">
    <cfRule type="cellIs" dxfId="4898" priority="633" operator="equal">
      <formula>"$"</formula>
    </cfRule>
  </conditionalFormatting>
  <conditionalFormatting sqref="L103">
    <cfRule type="cellIs" dxfId="4897" priority="634" operator="equal">
      <formula>"Mercado Envíos gratis"</formula>
    </cfRule>
  </conditionalFormatting>
  <conditionalFormatting sqref="M103">
    <cfRule type="cellIs" dxfId="4896" priority="635" operator="equal">
      <formula>"Mercado Envíos gratis"</formula>
    </cfRule>
  </conditionalFormatting>
  <conditionalFormatting sqref="N103">
    <cfRule type="cellIs" dxfId="4895" priority="636" operator="equal">
      <formula>"Premium"</formula>
    </cfRule>
  </conditionalFormatting>
  <conditionalFormatting sqref="Q103">
    <cfRule type="cellIs" dxfId="4894" priority="637" operator="equal">
      <formula>"Inactiva"</formula>
    </cfRule>
  </conditionalFormatting>
  <conditionalFormatting sqref="G104">
    <cfRule type="cellIs" dxfId="4893" priority="638" operator="equal">
      <formula>"Mercado Libre y Mercado Shops"</formula>
    </cfRule>
  </conditionalFormatting>
  <conditionalFormatting sqref="J104">
    <cfRule type="cellIs" dxfId="4892" priority="639" operator="equal">
      <formula>"Vincular"</formula>
    </cfRule>
  </conditionalFormatting>
  <conditionalFormatting sqref="K104">
    <cfRule type="cellIs" dxfId="4891" priority="640" operator="equal">
      <formula>"$"</formula>
    </cfRule>
  </conditionalFormatting>
  <conditionalFormatting sqref="L104">
    <cfRule type="cellIs" dxfId="4890" priority="641" operator="equal">
      <formula>"Mercado Envíos gratis"</formula>
    </cfRule>
  </conditionalFormatting>
  <conditionalFormatting sqref="M104">
    <cfRule type="cellIs" dxfId="4889" priority="642" operator="equal">
      <formula>"Mercado Envíos gratis"</formula>
    </cfRule>
  </conditionalFormatting>
  <conditionalFormatting sqref="N104">
    <cfRule type="cellIs" dxfId="4888" priority="643" operator="equal">
      <formula>"Premium"</formula>
    </cfRule>
  </conditionalFormatting>
  <conditionalFormatting sqref="Q104">
    <cfRule type="cellIs" dxfId="4887" priority="644" operator="equal">
      <formula>"Inactiva"</formula>
    </cfRule>
  </conditionalFormatting>
  <conditionalFormatting sqref="G105">
    <cfRule type="cellIs" dxfId="4886" priority="645" operator="equal">
      <formula>"Mercado Libre y Mercado Shops"</formula>
    </cfRule>
  </conditionalFormatting>
  <conditionalFormatting sqref="J105">
    <cfRule type="cellIs" dxfId="4885" priority="646" operator="equal">
      <formula>"Vincular"</formula>
    </cfRule>
  </conditionalFormatting>
  <conditionalFormatting sqref="K105">
    <cfRule type="cellIs" dxfId="4884" priority="647" operator="equal">
      <formula>"$"</formula>
    </cfRule>
  </conditionalFormatting>
  <conditionalFormatting sqref="L105">
    <cfRule type="cellIs" dxfId="4883" priority="648" operator="equal">
      <formula>"Mercado Envíos gratis"</formula>
    </cfRule>
  </conditionalFormatting>
  <conditionalFormatting sqref="M105">
    <cfRule type="cellIs" dxfId="4882" priority="649" operator="equal">
      <formula>"Mercado Envíos gratis"</formula>
    </cfRule>
  </conditionalFormatting>
  <conditionalFormatting sqref="N105">
    <cfRule type="cellIs" dxfId="4881" priority="650" operator="equal">
      <formula>"Premium"</formula>
    </cfRule>
  </conditionalFormatting>
  <conditionalFormatting sqref="Q105">
    <cfRule type="cellIs" dxfId="4880" priority="651" operator="equal">
      <formula>"Inactiva"</formula>
    </cfRule>
  </conditionalFormatting>
  <conditionalFormatting sqref="G106">
    <cfRule type="cellIs" dxfId="4879" priority="652" operator="equal">
      <formula>"Mercado Libre"</formula>
    </cfRule>
  </conditionalFormatting>
  <conditionalFormatting sqref="J106">
    <cfRule type="cellIs" dxfId="4878" priority="653" operator="equal">
      <formula>"Vincular"</formula>
    </cfRule>
  </conditionalFormatting>
  <conditionalFormatting sqref="K106">
    <cfRule type="cellIs" dxfId="4877" priority="654" operator="equal">
      <formula>"$"</formula>
    </cfRule>
  </conditionalFormatting>
  <conditionalFormatting sqref="L106">
    <cfRule type="cellIs" dxfId="4876" priority="655" operator="equal">
      <formula>"Mercado Envíos gratis"</formula>
    </cfRule>
  </conditionalFormatting>
  <conditionalFormatting sqref="M106">
    <cfRule type="cellIs" dxfId="4875" priority="656" operator="equal">
      <formula>"Mercado Envíos gratis"</formula>
    </cfRule>
  </conditionalFormatting>
  <conditionalFormatting sqref="N106">
    <cfRule type="cellIs" dxfId="4874" priority="657" operator="equal">
      <formula>"Premium"</formula>
    </cfRule>
  </conditionalFormatting>
  <conditionalFormatting sqref="Q106">
    <cfRule type="cellIs" dxfId="4873" priority="658" operator="equal">
      <formula>"Inactiva"</formula>
    </cfRule>
  </conditionalFormatting>
  <conditionalFormatting sqref="G107">
    <cfRule type="cellIs" dxfId="4872" priority="659" operator="equal">
      <formula>"Mercado Libre y Mercado Shops"</formula>
    </cfRule>
  </conditionalFormatting>
  <conditionalFormatting sqref="J107">
    <cfRule type="cellIs" dxfId="4871" priority="660" operator="equal">
      <formula>"Vincular"</formula>
    </cfRule>
  </conditionalFormatting>
  <conditionalFormatting sqref="K107">
    <cfRule type="cellIs" dxfId="4870" priority="661" operator="equal">
      <formula>"$"</formula>
    </cfRule>
  </conditionalFormatting>
  <conditionalFormatting sqref="L107">
    <cfRule type="cellIs" dxfId="4869" priority="662" operator="equal">
      <formula>"Mercado Envíos gratis"</formula>
    </cfRule>
  </conditionalFormatting>
  <conditionalFormatting sqref="M107">
    <cfRule type="cellIs" dxfId="4868" priority="663" operator="equal">
      <formula>"Mercado Envíos a cargo del comprador"</formula>
    </cfRule>
  </conditionalFormatting>
  <conditionalFormatting sqref="N107">
    <cfRule type="cellIs" dxfId="4867" priority="664" operator="equal">
      <formula>"Premium"</formula>
    </cfRule>
  </conditionalFormatting>
  <conditionalFormatting sqref="Q107">
    <cfRule type="cellIs" dxfId="4866" priority="665" operator="equal">
      <formula>"Activa"</formula>
    </cfRule>
  </conditionalFormatting>
  <conditionalFormatting sqref="G108">
    <cfRule type="cellIs" dxfId="4865" priority="666" operator="equal">
      <formula>"Mercado Libre y Mercado Shops"</formula>
    </cfRule>
  </conditionalFormatting>
  <conditionalFormatting sqref="J108">
    <cfRule type="cellIs" dxfId="4864" priority="667" operator="equal">
      <formula>"Vincular"</formula>
    </cfRule>
  </conditionalFormatting>
  <conditionalFormatting sqref="K108">
    <cfRule type="cellIs" dxfId="4863" priority="668" operator="equal">
      <formula>"$"</formula>
    </cfRule>
  </conditionalFormatting>
  <conditionalFormatting sqref="L108">
    <cfRule type="cellIs" dxfId="4862" priority="669" operator="equal">
      <formula>"Mercado Envíos gratis"</formula>
    </cfRule>
  </conditionalFormatting>
  <conditionalFormatting sqref="M108">
    <cfRule type="cellIs" dxfId="4861" priority="670" operator="equal">
      <formula>"Mercado Envíos gratis"</formula>
    </cfRule>
  </conditionalFormatting>
  <conditionalFormatting sqref="N108">
    <cfRule type="cellIs" dxfId="4860" priority="671" operator="equal">
      <formula>"Premium"</formula>
    </cfRule>
  </conditionalFormatting>
  <conditionalFormatting sqref="Q108">
    <cfRule type="cellIs" dxfId="4859" priority="672" operator="equal">
      <formula>"Activa"</formula>
    </cfRule>
  </conditionalFormatting>
  <conditionalFormatting sqref="G109">
    <cfRule type="cellIs" dxfId="4858" priority="673" operator="equal">
      <formula>"Mercado Libre y Mercado Shops"</formula>
    </cfRule>
  </conditionalFormatting>
  <conditionalFormatting sqref="J109">
    <cfRule type="cellIs" dxfId="4857" priority="674" operator="equal">
      <formula>"Vincular"</formula>
    </cfRule>
  </conditionalFormatting>
  <conditionalFormatting sqref="K109">
    <cfRule type="cellIs" dxfId="4856" priority="675" operator="equal">
      <formula>"$"</formula>
    </cfRule>
  </conditionalFormatting>
  <conditionalFormatting sqref="L109">
    <cfRule type="cellIs" dxfId="4855" priority="676" operator="equal">
      <formula>"Mercado Envíos gratis"</formula>
    </cfRule>
  </conditionalFormatting>
  <conditionalFormatting sqref="M109">
    <cfRule type="cellIs" dxfId="4854" priority="677" operator="equal">
      <formula>"Mercado Envíos gratis"</formula>
    </cfRule>
  </conditionalFormatting>
  <conditionalFormatting sqref="N109">
    <cfRule type="cellIs" dxfId="4853" priority="678" operator="equal">
      <formula>"Premium"</formula>
    </cfRule>
  </conditionalFormatting>
  <conditionalFormatting sqref="Q109">
    <cfRule type="cellIs" dxfId="4852" priority="679" operator="equal">
      <formula>"Activa"</formula>
    </cfRule>
  </conditionalFormatting>
  <conditionalFormatting sqref="G110">
    <cfRule type="cellIs" dxfId="4851" priority="680" operator="equal">
      <formula>"Mercado Libre y Mercado Shops"</formula>
    </cfRule>
  </conditionalFormatting>
  <conditionalFormatting sqref="J110">
    <cfRule type="cellIs" dxfId="4850" priority="681" operator="equal">
      <formula>"Vincular"</formula>
    </cfRule>
  </conditionalFormatting>
  <conditionalFormatting sqref="K110">
    <cfRule type="cellIs" dxfId="4849" priority="682" operator="equal">
      <formula>"$"</formula>
    </cfRule>
  </conditionalFormatting>
  <conditionalFormatting sqref="L110">
    <cfRule type="cellIs" dxfId="4848" priority="683" operator="equal">
      <formula>"Mercado Envíos gratis"</formula>
    </cfRule>
  </conditionalFormatting>
  <conditionalFormatting sqref="M110">
    <cfRule type="cellIs" dxfId="4847" priority="684" operator="equal">
      <formula>"Mercado Envíos a cargo del comprador"</formula>
    </cfRule>
  </conditionalFormatting>
  <conditionalFormatting sqref="N110">
    <cfRule type="cellIs" dxfId="4846" priority="685" operator="equal">
      <formula>"Premium"</formula>
    </cfRule>
  </conditionalFormatting>
  <conditionalFormatting sqref="Q110">
    <cfRule type="cellIs" dxfId="4845" priority="686" operator="equal">
      <formula>"Activa"</formula>
    </cfRule>
  </conditionalFormatting>
  <conditionalFormatting sqref="G112">
    <cfRule type="cellIs" dxfId="4844" priority="687" operator="equal">
      <formula>"Mercado Libre"</formula>
    </cfRule>
  </conditionalFormatting>
  <conditionalFormatting sqref="J112">
    <cfRule type="cellIs" dxfId="4843" priority="688" operator="equal">
      <formula>"Vincular"</formula>
    </cfRule>
  </conditionalFormatting>
  <conditionalFormatting sqref="K112">
    <cfRule type="cellIs" dxfId="4842" priority="689" operator="equal">
      <formula>"$"</formula>
    </cfRule>
  </conditionalFormatting>
  <conditionalFormatting sqref="L112">
    <cfRule type="cellIs" dxfId="4841" priority="690" operator="equal">
      <formula>"Mercado Envíos gratis"</formula>
    </cfRule>
  </conditionalFormatting>
  <conditionalFormatting sqref="N112">
    <cfRule type="cellIs" dxfId="4840" priority="691" operator="equal">
      <formula>"Premium"</formula>
    </cfRule>
  </conditionalFormatting>
  <conditionalFormatting sqref="Q112">
    <cfRule type="cellIs" dxfId="4839" priority="692" operator="equal">
      <formula>"Inactiva"</formula>
    </cfRule>
  </conditionalFormatting>
  <conditionalFormatting sqref="G113">
    <cfRule type="cellIs" dxfId="4838" priority="693" operator="equal">
      <formula>"Mercado Libre y Mercado Shops"</formula>
    </cfRule>
  </conditionalFormatting>
  <conditionalFormatting sqref="J113">
    <cfRule type="cellIs" dxfId="4837" priority="694" operator="equal">
      <formula>"Vincular"</formula>
    </cfRule>
  </conditionalFormatting>
  <conditionalFormatting sqref="K113">
    <cfRule type="cellIs" dxfId="4836" priority="695" operator="equal">
      <formula>"$"</formula>
    </cfRule>
  </conditionalFormatting>
  <conditionalFormatting sqref="L113">
    <cfRule type="cellIs" dxfId="4835" priority="696" operator="equal">
      <formula>"Mercado Envíos gratis"</formula>
    </cfRule>
  </conditionalFormatting>
  <conditionalFormatting sqref="M113">
    <cfRule type="cellIs" dxfId="4834" priority="697" operator="equal">
      <formula>"Mercado Envíos a cargo del comprador"</formula>
    </cfRule>
  </conditionalFormatting>
  <conditionalFormatting sqref="N113">
    <cfRule type="cellIs" dxfId="4833" priority="698" operator="equal">
      <formula>"Premium"</formula>
    </cfRule>
  </conditionalFormatting>
  <conditionalFormatting sqref="Q113">
    <cfRule type="cellIs" dxfId="4832" priority="699" operator="equal">
      <formula>"Activa"</formula>
    </cfRule>
  </conditionalFormatting>
  <conditionalFormatting sqref="G114">
    <cfRule type="cellIs" dxfId="4831" priority="700" operator="equal">
      <formula>"Mercado Libre y Mercado Shops"</formula>
    </cfRule>
  </conditionalFormatting>
  <conditionalFormatting sqref="J114">
    <cfRule type="cellIs" dxfId="4830" priority="701" operator="equal">
      <formula>"Vincular"</formula>
    </cfRule>
  </conditionalFormatting>
  <conditionalFormatting sqref="K114">
    <cfRule type="cellIs" dxfId="4829" priority="702" operator="equal">
      <formula>"$"</formula>
    </cfRule>
  </conditionalFormatting>
  <conditionalFormatting sqref="L114">
    <cfRule type="cellIs" dxfId="4828" priority="703" operator="equal">
      <formula>"Mercado Envíos gratis"</formula>
    </cfRule>
  </conditionalFormatting>
  <conditionalFormatting sqref="M114">
    <cfRule type="cellIs" dxfId="4827" priority="704" operator="equal">
      <formula>"Mercado Envíos gratis"</formula>
    </cfRule>
  </conditionalFormatting>
  <conditionalFormatting sqref="N114">
    <cfRule type="cellIs" dxfId="4826" priority="705" operator="equal">
      <formula>"Premium"</formula>
    </cfRule>
  </conditionalFormatting>
  <conditionalFormatting sqref="Q114">
    <cfRule type="cellIs" dxfId="4825" priority="706" operator="equal">
      <formula>"Activa"</formula>
    </cfRule>
  </conditionalFormatting>
  <conditionalFormatting sqref="G115">
    <cfRule type="cellIs" dxfId="4824" priority="707" operator="equal">
      <formula>"Mercado Libre y Mercado Shops"</formula>
    </cfRule>
  </conditionalFormatting>
  <conditionalFormatting sqref="J115">
    <cfRule type="cellIs" dxfId="4823" priority="708" operator="equal">
      <formula>"Vincular"</formula>
    </cfRule>
  </conditionalFormatting>
  <conditionalFormatting sqref="K115">
    <cfRule type="cellIs" dxfId="4822" priority="709" operator="equal">
      <formula>"$"</formula>
    </cfRule>
  </conditionalFormatting>
  <conditionalFormatting sqref="L115">
    <cfRule type="cellIs" dxfId="4821" priority="710" operator="equal">
      <formula>"Mercado Envíos gratis"</formula>
    </cfRule>
  </conditionalFormatting>
  <conditionalFormatting sqref="M115">
    <cfRule type="cellIs" dxfId="4820" priority="711" operator="equal">
      <formula>"Mercado Envíos a cargo del comprador"</formula>
    </cfRule>
  </conditionalFormatting>
  <conditionalFormatting sqref="N115">
    <cfRule type="cellIs" dxfId="4819" priority="712" operator="equal">
      <formula>"Premium"</formula>
    </cfRule>
  </conditionalFormatting>
  <conditionalFormatting sqref="Q115">
    <cfRule type="cellIs" dxfId="4818" priority="713" operator="equal">
      <formula>"Inactiva"</formula>
    </cfRule>
  </conditionalFormatting>
  <conditionalFormatting sqref="G116">
    <cfRule type="cellIs" dxfId="4817" priority="714" operator="equal">
      <formula>"Mercado Libre"</formula>
    </cfRule>
  </conditionalFormatting>
  <conditionalFormatting sqref="J116">
    <cfRule type="cellIs" dxfId="4816" priority="715" operator="equal">
      <formula>"Vincular"</formula>
    </cfRule>
  </conditionalFormatting>
  <conditionalFormatting sqref="K116">
    <cfRule type="cellIs" dxfId="4815" priority="716" operator="equal">
      <formula>"$"</formula>
    </cfRule>
  </conditionalFormatting>
  <conditionalFormatting sqref="L116">
    <cfRule type="cellIs" dxfId="4814" priority="717" operator="equal">
      <formula>"Mercado Envíos gratis"</formula>
    </cfRule>
  </conditionalFormatting>
  <conditionalFormatting sqref="M116">
    <cfRule type="cellIs" dxfId="4813" priority="718" operator="equal">
      <formula>"Mercado Envíos gratis"</formula>
    </cfRule>
  </conditionalFormatting>
  <conditionalFormatting sqref="N116">
    <cfRule type="cellIs" dxfId="4812" priority="719" operator="equal">
      <formula>"Premium"</formula>
    </cfRule>
  </conditionalFormatting>
  <conditionalFormatting sqref="Q116">
    <cfRule type="cellIs" dxfId="4811" priority="720" operator="equal">
      <formula>"Activa"</formula>
    </cfRule>
  </conditionalFormatting>
  <conditionalFormatting sqref="G118">
    <cfRule type="cellIs" dxfId="4810" priority="721" operator="equal">
      <formula>"Mercado Libre y Mercado Shops"</formula>
    </cfRule>
  </conditionalFormatting>
  <conditionalFormatting sqref="J118">
    <cfRule type="cellIs" dxfId="4809" priority="722" operator="equal">
      <formula>"Vincular"</formula>
    </cfRule>
  </conditionalFormatting>
  <conditionalFormatting sqref="K118">
    <cfRule type="cellIs" dxfId="4808" priority="723" operator="equal">
      <formula>"$"</formula>
    </cfRule>
  </conditionalFormatting>
  <conditionalFormatting sqref="L118">
    <cfRule type="cellIs" dxfId="4807" priority="724" operator="equal">
      <formula>"Mercado Envíos gratis"</formula>
    </cfRule>
  </conditionalFormatting>
  <conditionalFormatting sqref="M118">
    <cfRule type="cellIs" dxfId="4806" priority="725" operator="equal">
      <formula>"Mercado Envíos a cargo del comprador"</formula>
    </cfRule>
  </conditionalFormatting>
  <conditionalFormatting sqref="N118">
    <cfRule type="cellIs" dxfId="4805" priority="726" operator="equal">
      <formula>"Premium"</formula>
    </cfRule>
  </conditionalFormatting>
  <conditionalFormatting sqref="Q118">
    <cfRule type="cellIs" dxfId="4804" priority="727" operator="equal">
      <formula>"Activa"</formula>
    </cfRule>
  </conditionalFormatting>
  <conditionalFormatting sqref="G120">
    <cfRule type="cellIs" dxfId="4803" priority="728" operator="equal">
      <formula>"Mercado Libre"</formula>
    </cfRule>
  </conditionalFormatting>
  <conditionalFormatting sqref="J120">
    <cfRule type="cellIs" dxfId="4802" priority="729" operator="equal">
      <formula>"Vincular"</formula>
    </cfRule>
  </conditionalFormatting>
  <conditionalFormatting sqref="K120">
    <cfRule type="cellIs" dxfId="4801" priority="730" operator="equal">
      <formula>"$"</formula>
    </cfRule>
  </conditionalFormatting>
  <conditionalFormatting sqref="L120">
    <cfRule type="cellIs" dxfId="4800" priority="731" operator="equal">
      <formula>"Mercado Envíos a cargo del comprador"</formula>
    </cfRule>
  </conditionalFormatting>
  <conditionalFormatting sqref="M120">
    <cfRule type="cellIs" dxfId="4799" priority="732" operator="equal">
      <formula>"Mercado Envíos a cargo del comprador"</formula>
    </cfRule>
  </conditionalFormatting>
  <conditionalFormatting sqref="N120">
    <cfRule type="cellIs" dxfId="4798" priority="733" operator="equal">
      <formula>"Premium"</formula>
    </cfRule>
  </conditionalFormatting>
  <conditionalFormatting sqref="Q120">
    <cfRule type="cellIs" dxfId="4797" priority="734" operator="equal">
      <formula>"Inactiva"</formula>
    </cfRule>
  </conditionalFormatting>
  <conditionalFormatting sqref="G122">
    <cfRule type="cellIs" dxfId="4796" priority="735" operator="equal">
      <formula>"Mercado Libre y Mercado Shops"</formula>
    </cfRule>
  </conditionalFormatting>
  <conditionalFormatting sqref="J122">
    <cfRule type="cellIs" dxfId="4795" priority="736" operator="equal">
      <formula>"Vincular"</formula>
    </cfRule>
  </conditionalFormatting>
  <conditionalFormatting sqref="K122">
    <cfRule type="cellIs" dxfId="4794" priority="737" operator="equal">
      <formula>"$"</formula>
    </cfRule>
  </conditionalFormatting>
  <conditionalFormatting sqref="L122">
    <cfRule type="cellIs" dxfId="4793" priority="738" operator="equal">
      <formula>"Mercado Envíos gratis"</formula>
    </cfRule>
  </conditionalFormatting>
  <conditionalFormatting sqref="M122">
    <cfRule type="cellIs" dxfId="4792" priority="739" operator="equal">
      <formula>"Mercado Envíos por mi cuenta"</formula>
    </cfRule>
  </conditionalFormatting>
  <conditionalFormatting sqref="N122">
    <cfRule type="cellIs" dxfId="4791" priority="740" operator="equal">
      <formula>"Clásica"</formula>
    </cfRule>
  </conditionalFormatting>
  <conditionalFormatting sqref="Q122">
    <cfRule type="cellIs" dxfId="4790" priority="741" operator="equal">
      <formula>"Activa"</formula>
    </cfRule>
  </conditionalFormatting>
  <conditionalFormatting sqref="G123">
    <cfRule type="cellIs" dxfId="4789" priority="742" operator="equal">
      <formula>"Mercado Libre y Mercado Shops"</formula>
    </cfRule>
  </conditionalFormatting>
  <conditionalFormatting sqref="J123">
    <cfRule type="cellIs" dxfId="4788" priority="743" operator="equal">
      <formula>"Vincular"</formula>
    </cfRule>
  </conditionalFormatting>
  <conditionalFormatting sqref="K123">
    <cfRule type="cellIs" dxfId="4787" priority="744" operator="equal">
      <formula>"$"</formula>
    </cfRule>
  </conditionalFormatting>
  <conditionalFormatting sqref="L123">
    <cfRule type="cellIs" dxfId="4786" priority="745" operator="equal">
      <formula>"Mercado Envíos gratis"</formula>
    </cfRule>
  </conditionalFormatting>
  <conditionalFormatting sqref="M123">
    <cfRule type="cellIs" dxfId="4785" priority="746" operator="equal">
      <formula>"Mercado Envíos gratis"</formula>
    </cfRule>
  </conditionalFormatting>
  <conditionalFormatting sqref="N123">
    <cfRule type="cellIs" dxfId="4784" priority="747" operator="equal">
      <formula>"Premium"</formula>
    </cfRule>
  </conditionalFormatting>
  <conditionalFormatting sqref="Q123">
    <cfRule type="cellIs" dxfId="4783" priority="748" operator="equal">
      <formula>"Inactiva"</formula>
    </cfRule>
  </conditionalFormatting>
  <conditionalFormatting sqref="G124">
    <cfRule type="cellIs" dxfId="4782" priority="749" operator="equal">
      <formula>"Mercado Libre y Mercado Shops"</formula>
    </cfRule>
  </conditionalFormatting>
  <conditionalFormatting sqref="J124">
    <cfRule type="cellIs" dxfId="4781" priority="750" operator="equal">
      <formula>"Vincular"</formula>
    </cfRule>
  </conditionalFormatting>
  <conditionalFormatting sqref="K124">
    <cfRule type="cellIs" dxfId="4780" priority="751" operator="equal">
      <formula>"$"</formula>
    </cfRule>
  </conditionalFormatting>
  <conditionalFormatting sqref="L124">
    <cfRule type="cellIs" dxfId="4779" priority="752" operator="equal">
      <formula>"Mercado Envíos gratis"</formula>
    </cfRule>
  </conditionalFormatting>
  <conditionalFormatting sqref="M124">
    <cfRule type="cellIs" dxfId="4778" priority="753" operator="equal">
      <formula>"Mercado Envíos gratis"</formula>
    </cfRule>
  </conditionalFormatting>
  <conditionalFormatting sqref="N124">
    <cfRule type="cellIs" dxfId="4777" priority="754" operator="equal">
      <formula>"Premium"</formula>
    </cfRule>
  </conditionalFormatting>
  <conditionalFormatting sqref="Q124">
    <cfRule type="cellIs" dxfId="4776" priority="755" operator="equal">
      <formula>"Activa"</formula>
    </cfRule>
  </conditionalFormatting>
  <conditionalFormatting sqref="G125">
    <cfRule type="cellIs" dxfId="4775" priority="756" operator="equal">
      <formula>"Mercado Libre y Mercado Shops"</formula>
    </cfRule>
  </conditionalFormatting>
  <conditionalFormatting sqref="J125">
    <cfRule type="cellIs" dxfId="4774" priority="757" operator="equal">
      <formula>"Vincular"</formula>
    </cfRule>
  </conditionalFormatting>
  <conditionalFormatting sqref="K125">
    <cfRule type="cellIs" dxfId="4773" priority="758" operator="equal">
      <formula>"$"</formula>
    </cfRule>
  </conditionalFormatting>
  <conditionalFormatting sqref="L125">
    <cfRule type="cellIs" dxfId="4772" priority="759" operator="equal">
      <formula>"Mercado Envíos gratis"</formula>
    </cfRule>
  </conditionalFormatting>
  <conditionalFormatting sqref="M125">
    <cfRule type="cellIs" dxfId="4771" priority="760" operator="equal">
      <formula>"Mercado Envíos gratis"</formula>
    </cfRule>
  </conditionalFormatting>
  <conditionalFormatting sqref="N125">
    <cfRule type="cellIs" dxfId="4770" priority="761" operator="equal">
      <formula>"Premium"</formula>
    </cfRule>
  </conditionalFormatting>
  <conditionalFormatting sqref="Q125">
    <cfRule type="cellIs" dxfId="4769" priority="762" operator="equal">
      <formula>"Inactiva"</formula>
    </cfRule>
  </conditionalFormatting>
  <conditionalFormatting sqref="G126">
    <cfRule type="cellIs" dxfId="4768" priority="763" operator="equal">
      <formula>"Mercado Libre y Mercado Shops"</formula>
    </cfRule>
  </conditionalFormatting>
  <conditionalFormatting sqref="J126">
    <cfRule type="cellIs" dxfId="4767" priority="764" operator="equal">
      <formula>"Vincular"</formula>
    </cfRule>
  </conditionalFormatting>
  <conditionalFormatting sqref="K126">
    <cfRule type="cellIs" dxfId="4766" priority="765" operator="equal">
      <formula>"$"</formula>
    </cfRule>
  </conditionalFormatting>
  <conditionalFormatting sqref="L126">
    <cfRule type="cellIs" dxfId="4765" priority="766" operator="equal">
      <formula>"Mercado Envíos gratis"</formula>
    </cfRule>
  </conditionalFormatting>
  <conditionalFormatting sqref="M126">
    <cfRule type="cellIs" dxfId="4764" priority="767" operator="equal">
      <formula>"Mercado Envíos gratis"</formula>
    </cfRule>
  </conditionalFormatting>
  <conditionalFormatting sqref="N126">
    <cfRule type="cellIs" dxfId="4763" priority="768" operator="equal">
      <formula>"Premium"</formula>
    </cfRule>
  </conditionalFormatting>
  <conditionalFormatting sqref="Q126">
    <cfRule type="cellIs" dxfId="4762" priority="769" operator="equal">
      <formula>"Inactiva"</formula>
    </cfRule>
  </conditionalFormatting>
  <conditionalFormatting sqref="G128">
    <cfRule type="cellIs" dxfId="4761" priority="770" operator="equal">
      <formula>"Mercado Libre"</formula>
    </cfRule>
  </conditionalFormatting>
  <conditionalFormatting sqref="J128">
    <cfRule type="cellIs" dxfId="4760" priority="771" operator="equal">
      <formula>"Vincular"</formula>
    </cfRule>
  </conditionalFormatting>
  <conditionalFormatting sqref="K128">
    <cfRule type="cellIs" dxfId="4759" priority="772" operator="equal">
      <formula>"$"</formula>
    </cfRule>
  </conditionalFormatting>
  <conditionalFormatting sqref="L128">
    <cfRule type="cellIs" dxfId="4758" priority="773" operator="equal">
      <formula>"Mercado Envíos gratis"</formula>
    </cfRule>
  </conditionalFormatting>
  <conditionalFormatting sqref="M128">
    <cfRule type="cellIs" dxfId="4757" priority="774" operator="equal">
      <formula>"Mercado Envíos gratis"</formula>
    </cfRule>
  </conditionalFormatting>
  <conditionalFormatting sqref="N128">
    <cfRule type="cellIs" dxfId="4756" priority="775" operator="equal">
      <formula>"Premium"</formula>
    </cfRule>
  </conditionalFormatting>
  <conditionalFormatting sqref="Q128">
    <cfRule type="cellIs" dxfId="4755" priority="776" operator="equal">
      <formula>"Inactiva"</formula>
    </cfRule>
  </conditionalFormatting>
  <conditionalFormatting sqref="G129">
    <cfRule type="cellIs" dxfId="4754" priority="777" operator="equal">
      <formula>"Mercado Libre y Mercado Shops"</formula>
    </cfRule>
  </conditionalFormatting>
  <conditionalFormatting sqref="J129">
    <cfRule type="cellIs" dxfId="4753" priority="778" operator="equal">
      <formula>"Vincular"</formula>
    </cfRule>
  </conditionalFormatting>
  <conditionalFormatting sqref="K129">
    <cfRule type="cellIs" dxfId="4752" priority="779" operator="equal">
      <formula>"$"</formula>
    </cfRule>
  </conditionalFormatting>
  <conditionalFormatting sqref="L129">
    <cfRule type="cellIs" dxfId="4751" priority="780" operator="equal">
      <formula>"Mercado Envíos gratis"</formula>
    </cfRule>
  </conditionalFormatting>
  <conditionalFormatting sqref="M129">
    <cfRule type="cellIs" dxfId="4750" priority="781" operator="equal">
      <formula>"Mercado Envíos gratis"</formula>
    </cfRule>
  </conditionalFormatting>
  <conditionalFormatting sqref="N129">
    <cfRule type="cellIs" dxfId="4749" priority="782" operator="equal">
      <formula>"Premium"</formula>
    </cfRule>
  </conditionalFormatting>
  <conditionalFormatting sqref="Q129">
    <cfRule type="cellIs" dxfId="4748" priority="783" operator="equal">
      <formula>"Inactiva"</formula>
    </cfRule>
  </conditionalFormatting>
  <conditionalFormatting sqref="G130">
    <cfRule type="cellIs" dxfId="4747" priority="784" operator="equal">
      <formula>"Mercado Shops"</formula>
    </cfRule>
  </conditionalFormatting>
  <conditionalFormatting sqref="J130">
    <cfRule type="cellIs" dxfId="4746" priority="785" operator="equal">
      <formula>"Vincular"</formula>
    </cfRule>
  </conditionalFormatting>
  <conditionalFormatting sqref="K130">
    <cfRule type="cellIs" dxfId="4745" priority="786" operator="equal">
      <formula>"$"</formula>
    </cfRule>
  </conditionalFormatting>
  <conditionalFormatting sqref="L130">
    <cfRule type="cellIs" dxfId="4744" priority="787" operator="equal">
      <formula>"Mercado Envíos gratis"</formula>
    </cfRule>
  </conditionalFormatting>
  <conditionalFormatting sqref="M130">
    <cfRule type="cellIs" dxfId="4743" priority="788" operator="equal">
      <formula>"Mercado Envíos gratis"</formula>
    </cfRule>
  </conditionalFormatting>
  <conditionalFormatting sqref="N130">
    <cfRule type="cellIs" dxfId="4742" priority="789" operator="equal">
      <formula>"Premium"</formula>
    </cfRule>
  </conditionalFormatting>
  <conditionalFormatting sqref="Q130">
    <cfRule type="cellIs" dxfId="4741" priority="790" operator="equal">
      <formula>"Inactiva"</formula>
    </cfRule>
  </conditionalFormatting>
  <conditionalFormatting sqref="G131">
    <cfRule type="cellIs" dxfId="4740" priority="791" operator="equal">
      <formula>"Mercado Libre y Mercado Shops"</formula>
    </cfRule>
  </conditionalFormatting>
  <conditionalFormatting sqref="J131">
    <cfRule type="cellIs" dxfId="4739" priority="792" operator="equal">
      <formula>"Vincular"</formula>
    </cfRule>
  </conditionalFormatting>
  <conditionalFormatting sqref="K131">
    <cfRule type="cellIs" dxfId="4738" priority="793" operator="equal">
      <formula>"$"</formula>
    </cfRule>
  </conditionalFormatting>
  <conditionalFormatting sqref="L131">
    <cfRule type="cellIs" dxfId="4737" priority="794" operator="equal">
      <formula>"Mercado Envíos gratis"</formula>
    </cfRule>
  </conditionalFormatting>
  <conditionalFormatting sqref="M131">
    <cfRule type="cellIs" dxfId="4736" priority="795" operator="equal">
      <formula>"Mercado Envíos a cargo del comprador"</formula>
    </cfRule>
  </conditionalFormatting>
  <conditionalFormatting sqref="N131">
    <cfRule type="cellIs" dxfId="4735" priority="796" operator="equal">
      <formula>"Premium"</formula>
    </cfRule>
  </conditionalFormatting>
  <conditionalFormatting sqref="Q131">
    <cfRule type="cellIs" dxfId="4734" priority="797" operator="equal">
      <formula>"Activa"</formula>
    </cfRule>
  </conditionalFormatting>
  <conditionalFormatting sqref="G132">
    <cfRule type="cellIs" dxfId="4733" priority="798" operator="equal">
      <formula>"Mercado Libre y Mercado Shops"</formula>
    </cfRule>
  </conditionalFormatting>
  <conditionalFormatting sqref="J132">
    <cfRule type="cellIs" dxfId="4732" priority="799" operator="equal">
      <formula>"Vincular"</formula>
    </cfRule>
  </conditionalFormatting>
  <conditionalFormatting sqref="K132">
    <cfRule type="cellIs" dxfId="4731" priority="800" operator="equal">
      <formula>"$"</formula>
    </cfRule>
  </conditionalFormatting>
  <conditionalFormatting sqref="L132">
    <cfRule type="cellIs" dxfId="4730" priority="801" operator="equal">
      <formula>"Mercado Envíos gratis"</formula>
    </cfRule>
  </conditionalFormatting>
  <conditionalFormatting sqref="M132">
    <cfRule type="cellIs" dxfId="4729" priority="802" operator="equal">
      <formula>"Mercado Envíos gratis"</formula>
    </cfRule>
  </conditionalFormatting>
  <conditionalFormatting sqref="N132">
    <cfRule type="cellIs" dxfId="4728" priority="803" operator="equal">
      <formula>"Premium"</formula>
    </cfRule>
  </conditionalFormatting>
  <conditionalFormatting sqref="Q132">
    <cfRule type="cellIs" dxfId="4727" priority="804" operator="equal">
      <formula>"Activa"</formula>
    </cfRule>
  </conditionalFormatting>
  <conditionalFormatting sqref="G133">
    <cfRule type="cellIs" dxfId="4726" priority="805" operator="equal">
      <formula>"Mercado Libre y Mercado Shops"</formula>
    </cfRule>
  </conditionalFormatting>
  <conditionalFormatting sqref="J133">
    <cfRule type="cellIs" dxfId="4725" priority="806" operator="equal">
      <formula>"Vincular"</formula>
    </cfRule>
  </conditionalFormatting>
  <conditionalFormatting sqref="K133">
    <cfRule type="cellIs" dxfId="4724" priority="807" operator="equal">
      <formula>"$"</formula>
    </cfRule>
  </conditionalFormatting>
  <conditionalFormatting sqref="L133">
    <cfRule type="cellIs" dxfId="4723" priority="808" operator="equal">
      <formula>"Mercado Envíos gratis"</formula>
    </cfRule>
  </conditionalFormatting>
  <conditionalFormatting sqref="M133">
    <cfRule type="cellIs" dxfId="4722" priority="809" operator="equal">
      <formula>"Mercado Envíos gratis"</formula>
    </cfRule>
  </conditionalFormatting>
  <conditionalFormatting sqref="N133">
    <cfRule type="cellIs" dxfId="4721" priority="810" operator="equal">
      <formula>"Premium"</formula>
    </cfRule>
  </conditionalFormatting>
  <conditionalFormatting sqref="Q133">
    <cfRule type="cellIs" dxfId="4720" priority="811" operator="equal">
      <formula>"Activa"</formula>
    </cfRule>
  </conditionalFormatting>
  <conditionalFormatting sqref="G134">
    <cfRule type="cellIs" dxfId="4719" priority="812" operator="equal">
      <formula>"Mercado Libre y Mercado Shops"</formula>
    </cfRule>
  </conditionalFormatting>
  <conditionalFormatting sqref="J134">
    <cfRule type="cellIs" dxfId="4718" priority="813" operator="equal">
      <formula>"Vincular"</formula>
    </cfRule>
  </conditionalFormatting>
  <conditionalFormatting sqref="K134">
    <cfRule type="cellIs" dxfId="4717" priority="814" operator="equal">
      <formula>"$"</formula>
    </cfRule>
  </conditionalFormatting>
  <conditionalFormatting sqref="L134">
    <cfRule type="cellIs" dxfId="4716" priority="815" operator="equal">
      <formula>"Mercado Envíos gratis"</formula>
    </cfRule>
  </conditionalFormatting>
  <conditionalFormatting sqref="M134">
    <cfRule type="cellIs" dxfId="4715" priority="816" operator="equal">
      <formula>"Mercado Envíos gratis"</formula>
    </cfRule>
  </conditionalFormatting>
  <conditionalFormatting sqref="N134">
    <cfRule type="cellIs" dxfId="4714" priority="817" operator="equal">
      <formula>"Premium"</formula>
    </cfRule>
  </conditionalFormatting>
  <conditionalFormatting sqref="Q134">
    <cfRule type="cellIs" dxfId="4713" priority="818" operator="equal">
      <formula>"Activa"</formula>
    </cfRule>
  </conditionalFormatting>
  <conditionalFormatting sqref="G135">
    <cfRule type="cellIs" dxfId="4712" priority="819" operator="equal">
      <formula>"Mercado Libre y Mercado Shops"</formula>
    </cfRule>
  </conditionalFormatting>
  <conditionalFormatting sqref="J135">
    <cfRule type="cellIs" dxfId="4711" priority="820" operator="equal">
      <formula>"Vincular"</formula>
    </cfRule>
  </conditionalFormatting>
  <conditionalFormatting sqref="K135">
    <cfRule type="cellIs" dxfId="4710" priority="821" operator="equal">
      <formula>"$"</formula>
    </cfRule>
  </conditionalFormatting>
  <conditionalFormatting sqref="L135">
    <cfRule type="cellIs" dxfId="4709" priority="822" operator="equal">
      <formula>"Mercado Envíos gratis"</formula>
    </cfRule>
  </conditionalFormatting>
  <conditionalFormatting sqref="M135">
    <cfRule type="cellIs" dxfId="4708" priority="823" operator="equal">
      <formula>"Mercado Envíos gratis"</formula>
    </cfRule>
  </conditionalFormatting>
  <conditionalFormatting sqref="N135">
    <cfRule type="cellIs" dxfId="4707" priority="824" operator="equal">
      <formula>"Premium"</formula>
    </cfRule>
  </conditionalFormatting>
  <conditionalFormatting sqref="Q135">
    <cfRule type="cellIs" dxfId="4706" priority="825" operator="equal">
      <formula>"Inactiva"</formula>
    </cfRule>
  </conditionalFormatting>
  <conditionalFormatting sqref="G136">
    <cfRule type="cellIs" dxfId="4705" priority="826" operator="equal">
      <formula>"Mercado Libre"</formula>
    </cfRule>
  </conditionalFormatting>
  <conditionalFormatting sqref="J136">
    <cfRule type="cellIs" dxfId="4704" priority="827" operator="equal">
      <formula>"Vincular"</formula>
    </cfRule>
  </conditionalFormatting>
  <conditionalFormatting sqref="K136">
    <cfRule type="cellIs" dxfId="4703" priority="828" operator="equal">
      <formula>"$"</formula>
    </cfRule>
  </conditionalFormatting>
  <conditionalFormatting sqref="L136">
    <cfRule type="cellIs" dxfId="4702" priority="829" operator="equal">
      <formula>"Mercado Envíos gratis"</formula>
    </cfRule>
  </conditionalFormatting>
  <conditionalFormatting sqref="M136">
    <cfRule type="cellIs" dxfId="4701" priority="830" operator="equal">
      <formula>"Mercado Envíos gratis"</formula>
    </cfRule>
  </conditionalFormatting>
  <conditionalFormatting sqref="N136">
    <cfRule type="cellIs" dxfId="4700" priority="831" operator="equal">
      <formula>"Premium"</formula>
    </cfRule>
  </conditionalFormatting>
  <conditionalFormatting sqref="Q136">
    <cfRule type="cellIs" dxfId="4699" priority="832" operator="equal">
      <formula>"Activa"</formula>
    </cfRule>
  </conditionalFormatting>
  <conditionalFormatting sqref="G137">
    <cfRule type="cellIs" dxfId="4698" priority="833" operator="equal">
      <formula>"Mercado Libre y Mercado Shops"</formula>
    </cfRule>
  </conditionalFormatting>
  <conditionalFormatting sqref="J137">
    <cfRule type="cellIs" dxfId="4697" priority="834" operator="equal">
      <formula>"Vincular"</formula>
    </cfRule>
  </conditionalFormatting>
  <conditionalFormatting sqref="K137">
    <cfRule type="cellIs" dxfId="4696" priority="835" operator="equal">
      <formula>"$"</formula>
    </cfRule>
  </conditionalFormatting>
  <conditionalFormatting sqref="L137">
    <cfRule type="cellIs" dxfId="4695" priority="836" operator="equal">
      <formula>"Mercado Envíos gratis"</formula>
    </cfRule>
  </conditionalFormatting>
  <conditionalFormatting sqref="M137">
    <cfRule type="cellIs" dxfId="4694" priority="837" operator="equal">
      <formula>"Mercado Envíos gratis"</formula>
    </cfRule>
  </conditionalFormatting>
  <conditionalFormatting sqref="N137">
    <cfRule type="cellIs" dxfId="4693" priority="838" operator="equal">
      <formula>"Premium"</formula>
    </cfRule>
  </conditionalFormatting>
  <conditionalFormatting sqref="Q137">
    <cfRule type="cellIs" dxfId="4692" priority="839" operator="equal">
      <formula>"Inactiva"</formula>
    </cfRule>
  </conditionalFormatting>
  <conditionalFormatting sqref="G138">
    <cfRule type="cellIs" dxfId="4691" priority="840" operator="equal">
      <formula>"Mercado Libre y Mercado Shops"</formula>
    </cfRule>
  </conditionalFormatting>
  <conditionalFormatting sqref="J138">
    <cfRule type="cellIs" dxfId="4690" priority="841" operator="equal">
      <formula>"Vincular"</formula>
    </cfRule>
  </conditionalFormatting>
  <conditionalFormatting sqref="K138">
    <cfRule type="cellIs" dxfId="4689" priority="842" operator="equal">
      <formula>"$"</formula>
    </cfRule>
  </conditionalFormatting>
  <conditionalFormatting sqref="L138">
    <cfRule type="cellIs" dxfId="4688" priority="843" operator="equal">
      <formula>"Mercado Envíos gratis"</formula>
    </cfRule>
  </conditionalFormatting>
  <conditionalFormatting sqref="M138">
    <cfRule type="cellIs" dxfId="4687" priority="844" operator="equal">
      <formula>"Mercado Envíos gratis"</formula>
    </cfRule>
  </conditionalFormatting>
  <conditionalFormatting sqref="N138">
    <cfRule type="cellIs" dxfId="4686" priority="845" operator="equal">
      <formula>"Premium"</formula>
    </cfRule>
  </conditionalFormatting>
  <conditionalFormatting sqref="Q138">
    <cfRule type="cellIs" dxfId="4685" priority="846" operator="equal">
      <formula>"Inactiva"</formula>
    </cfRule>
  </conditionalFormatting>
  <conditionalFormatting sqref="G139">
    <cfRule type="cellIs" dxfId="4684" priority="847" operator="equal">
      <formula>"Mercado Libre y Mercado Shops"</formula>
    </cfRule>
  </conditionalFormatting>
  <conditionalFormatting sqref="J139">
    <cfRule type="cellIs" dxfId="4683" priority="848" operator="equal">
      <formula>"Vincular"</formula>
    </cfRule>
  </conditionalFormatting>
  <conditionalFormatting sqref="K139">
    <cfRule type="cellIs" dxfId="4682" priority="849" operator="equal">
      <formula>"$"</formula>
    </cfRule>
  </conditionalFormatting>
  <conditionalFormatting sqref="L139">
    <cfRule type="cellIs" dxfId="4681" priority="850" operator="equal">
      <formula>"Mercado Envíos gratis"</formula>
    </cfRule>
  </conditionalFormatting>
  <conditionalFormatting sqref="M139">
    <cfRule type="cellIs" dxfId="4680" priority="851" operator="equal">
      <formula>"Mercado Envíos gratis"</formula>
    </cfRule>
  </conditionalFormatting>
  <conditionalFormatting sqref="N139">
    <cfRule type="cellIs" dxfId="4679" priority="852" operator="equal">
      <formula>"Premium"</formula>
    </cfRule>
  </conditionalFormatting>
  <conditionalFormatting sqref="Q139">
    <cfRule type="cellIs" dxfId="4678" priority="853" operator="equal">
      <formula>"Inactiva"</formula>
    </cfRule>
  </conditionalFormatting>
  <conditionalFormatting sqref="G140">
    <cfRule type="cellIs" dxfId="4677" priority="854" operator="equal">
      <formula>"Mercado Libre y Mercado Shops"</formula>
    </cfRule>
  </conditionalFormatting>
  <conditionalFormatting sqref="J140">
    <cfRule type="cellIs" dxfId="4676" priority="855" operator="equal">
      <formula>"Vincular"</formula>
    </cfRule>
  </conditionalFormatting>
  <conditionalFormatting sqref="K140">
    <cfRule type="cellIs" dxfId="4675" priority="856" operator="equal">
      <formula>"$"</formula>
    </cfRule>
  </conditionalFormatting>
  <conditionalFormatting sqref="L140">
    <cfRule type="cellIs" dxfId="4674" priority="857" operator="equal">
      <formula>"Mercado Envíos gratis"</formula>
    </cfRule>
  </conditionalFormatting>
  <conditionalFormatting sqref="M140">
    <cfRule type="cellIs" dxfId="4673" priority="858" operator="equal">
      <formula>"Mercado Envíos gratis"</formula>
    </cfRule>
  </conditionalFormatting>
  <conditionalFormatting sqref="N140">
    <cfRule type="cellIs" dxfId="4672" priority="859" operator="equal">
      <formula>"Premium"</formula>
    </cfRule>
  </conditionalFormatting>
  <conditionalFormatting sqref="Q140">
    <cfRule type="cellIs" dxfId="4671" priority="860" operator="equal">
      <formula>"Activa"</formula>
    </cfRule>
  </conditionalFormatting>
  <conditionalFormatting sqref="G141">
    <cfRule type="cellIs" dxfId="4670" priority="861" operator="equal">
      <formula>"Mercado Libre y Mercado Shops"</formula>
    </cfRule>
  </conditionalFormatting>
  <conditionalFormatting sqref="J141">
    <cfRule type="cellIs" dxfId="4669" priority="862" operator="equal">
      <formula>"Vincular"</formula>
    </cfRule>
  </conditionalFormatting>
  <conditionalFormatting sqref="K141">
    <cfRule type="cellIs" dxfId="4668" priority="863" operator="equal">
      <formula>"$"</formula>
    </cfRule>
  </conditionalFormatting>
  <conditionalFormatting sqref="L141">
    <cfRule type="cellIs" dxfId="4667" priority="864" operator="equal">
      <formula>"Mercado Envíos gratis"</formula>
    </cfRule>
  </conditionalFormatting>
  <conditionalFormatting sqref="M141">
    <cfRule type="cellIs" dxfId="4666" priority="865" operator="equal">
      <formula>"Mercado Envíos gratis"</formula>
    </cfRule>
  </conditionalFormatting>
  <conditionalFormatting sqref="N141">
    <cfRule type="cellIs" dxfId="4665" priority="866" operator="equal">
      <formula>"Premium"</formula>
    </cfRule>
  </conditionalFormatting>
  <conditionalFormatting sqref="Q141">
    <cfRule type="cellIs" dxfId="4664" priority="867" operator="equal">
      <formula>"Inactiva"</formula>
    </cfRule>
  </conditionalFormatting>
  <conditionalFormatting sqref="G142">
    <cfRule type="cellIs" dxfId="4663" priority="868" operator="equal">
      <formula>"Mercado Libre y Mercado Shops"</formula>
    </cfRule>
  </conditionalFormatting>
  <conditionalFormatting sqref="J142">
    <cfRule type="cellIs" dxfId="4662" priority="869" operator="equal">
      <formula>"Vincular"</formula>
    </cfRule>
  </conditionalFormatting>
  <conditionalFormatting sqref="K142">
    <cfRule type="cellIs" dxfId="4661" priority="870" operator="equal">
      <formula>"$"</formula>
    </cfRule>
  </conditionalFormatting>
  <conditionalFormatting sqref="L142">
    <cfRule type="cellIs" dxfId="4660" priority="871" operator="equal">
      <formula>"Mercado Envíos gratis"</formula>
    </cfRule>
  </conditionalFormatting>
  <conditionalFormatting sqref="M142">
    <cfRule type="cellIs" dxfId="4659" priority="872" operator="equal">
      <formula>"Mercado Envíos gratis"</formula>
    </cfRule>
  </conditionalFormatting>
  <conditionalFormatting sqref="N142">
    <cfRule type="cellIs" dxfId="4658" priority="873" operator="equal">
      <formula>"Premium"</formula>
    </cfRule>
  </conditionalFormatting>
  <conditionalFormatting sqref="Q142">
    <cfRule type="cellIs" dxfId="4657" priority="874" operator="equal">
      <formula>"Inactiva"</formula>
    </cfRule>
  </conditionalFormatting>
  <conditionalFormatting sqref="G143">
    <cfRule type="cellIs" dxfId="4656" priority="875" operator="equal">
      <formula>"Mercado Libre y Mercado Shops"</formula>
    </cfRule>
  </conditionalFormatting>
  <conditionalFormatting sqref="J143">
    <cfRule type="cellIs" dxfId="4655" priority="876" operator="equal">
      <formula>"Vincular"</formula>
    </cfRule>
  </conditionalFormatting>
  <conditionalFormatting sqref="K143">
    <cfRule type="cellIs" dxfId="4654" priority="877" operator="equal">
      <formula>"$"</formula>
    </cfRule>
  </conditionalFormatting>
  <conditionalFormatting sqref="L143">
    <cfRule type="cellIs" dxfId="4653" priority="878" operator="equal">
      <formula>"Mercado Envíos gratis"</formula>
    </cfRule>
  </conditionalFormatting>
  <conditionalFormatting sqref="M143">
    <cfRule type="cellIs" dxfId="4652" priority="879" operator="equal">
      <formula>"Mercado Envíos gratis"</formula>
    </cfRule>
  </conditionalFormatting>
  <conditionalFormatting sqref="N143">
    <cfRule type="cellIs" dxfId="4651" priority="880" operator="equal">
      <formula>"Premium"</formula>
    </cfRule>
  </conditionalFormatting>
  <conditionalFormatting sqref="Q143">
    <cfRule type="cellIs" dxfId="4650" priority="881" operator="equal">
      <formula>"Activa"</formula>
    </cfRule>
  </conditionalFormatting>
  <conditionalFormatting sqref="G144">
    <cfRule type="cellIs" dxfId="4649" priority="882" operator="equal">
      <formula>"Mercado Libre y Mercado Shops"</formula>
    </cfRule>
  </conditionalFormatting>
  <conditionalFormatting sqref="J144">
    <cfRule type="cellIs" dxfId="4648" priority="883" operator="equal">
      <formula>"Vincular"</formula>
    </cfRule>
  </conditionalFormatting>
  <conditionalFormatting sqref="K144">
    <cfRule type="cellIs" dxfId="4647" priority="884" operator="equal">
      <formula>"$"</formula>
    </cfRule>
  </conditionalFormatting>
  <conditionalFormatting sqref="L144">
    <cfRule type="cellIs" dxfId="4646" priority="885" operator="equal">
      <formula>"Mercado Envíos gratis"</formula>
    </cfRule>
  </conditionalFormatting>
  <conditionalFormatting sqref="M144">
    <cfRule type="cellIs" dxfId="4645" priority="886" operator="equal">
      <formula>"Mercado Envíos gratis"</formula>
    </cfRule>
  </conditionalFormatting>
  <conditionalFormatting sqref="N144">
    <cfRule type="cellIs" dxfId="4644" priority="887" operator="equal">
      <formula>"Premium"</formula>
    </cfRule>
  </conditionalFormatting>
  <conditionalFormatting sqref="Q144">
    <cfRule type="cellIs" dxfId="4643" priority="888" operator="equal">
      <formula>"Activa"</formula>
    </cfRule>
  </conditionalFormatting>
  <conditionalFormatting sqref="G147">
    <cfRule type="cellIs" dxfId="4642" priority="889" operator="equal">
      <formula>"Mercado Libre y Mercado Shops"</formula>
    </cfRule>
  </conditionalFormatting>
  <conditionalFormatting sqref="J147">
    <cfRule type="cellIs" dxfId="4641" priority="890" operator="equal">
      <formula>"Vincular"</formula>
    </cfRule>
  </conditionalFormatting>
  <conditionalFormatting sqref="K147">
    <cfRule type="cellIs" dxfId="4640" priority="891" operator="equal">
      <formula>"$"</formula>
    </cfRule>
  </conditionalFormatting>
  <conditionalFormatting sqref="L147">
    <cfRule type="cellIs" dxfId="4639" priority="892" operator="equal">
      <formula>"Mercado Envíos gratis"</formula>
    </cfRule>
  </conditionalFormatting>
  <conditionalFormatting sqref="M147">
    <cfRule type="cellIs" dxfId="4638" priority="893" operator="equal">
      <formula>"Mercado Envíos gratis"</formula>
    </cfRule>
  </conditionalFormatting>
  <conditionalFormatting sqref="N147">
    <cfRule type="cellIs" dxfId="4637" priority="894" operator="equal">
      <formula>"Premium"</formula>
    </cfRule>
  </conditionalFormatting>
  <conditionalFormatting sqref="Q147">
    <cfRule type="cellIs" dxfId="4636" priority="895" operator="equal">
      <formula>"Activa"</formula>
    </cfRule>
  </conditionalFormatting>
  <conditionalFormatting sqref="G150">
    <cfRule type="cellIs" dxfId="4635" priority="896" operator="equal">
      <formula>"Mercado Libre y Mercado Shops"</formula>
    </cfRule>
  </conditionalFormatting>
  <conditionalFormatting sqref="J150">
    <cfRule type="cellIs" dxfId="4634" priority="897" operator="equal">
      <formula>"Vincular"</formula>
    </cfRule>
  </conditionalFormatting>
  <conditionalFormatting sqref="K150">
    <cfRule type="cellIs" dxfId="4633" priority="898" operator="equal">
      <formula>"$"</formula>
    </cfRule>
  </conditionalFormatting>
  <conditionalFormatting sqref="L150">
    <cfRule type="cellIs" dxfId="4632" priority="899" operator="equal">
      <formula>"Mercado Envíos gratis"</formula>
    </cfRule>
  </conditionalFormatting>
  <conditionalFormatting sqref="M150">
    <cfRule type="cellIs" dxfId="4631" priority="900" operator="equal">
      <formula>"Mercado Envíos gratis"</formula>
    </cfRule>
  </conditionalFormatting>
  <conditionalFormatting sqref="N150">
    <cfRule type="cellIs" dxfId="4630" priority="901" operator="equal">
      <formula>"Premium"</formula>
    </cfRule>
  </conditionalFormatting>
  <conditionalFormatting sqref="Q150">
    <cfRule type="cellIs" dxfId="4629" priority="902" operator="equal">
      <formula>"Activa"</formula>
    </cfRule>
  </conditionalFormatting>
  <conditionalFormatting sqref="G151">
    <cfRule type="cellIs" dxfId="4628" priority="903" operator="equal">
      <formula>"Mercado Libre y Mercado Shops"</formula>
    </cfRule>
  </conditionalFormatting>
  <conditionalFormatting sqref="J151">
    <cfRule type="cellIs" dxfId="4627" priority="904" operator="equal">
      <formula>"Vincular"</formula>
    </cfRule>
  </conditionalFormatting>
  <conditionalFormatting sqref="K151">
    <cfRule type="cellIs" dxfId="4626" priority="905" operator="equal">
      <formula>"$"</formula>
    </cfRule>
  </conditionalFormatting>
  <conditionalFormatting sqref="L151">
    <cfRule type="cellIs" dxfId="4625" priority="906" operator="equal">
      <formula>"Mercado Envíos gratis"</formula>
    </cfRule>
  </conditionalFormatting>
  <conditionalFormatting sqref="M151">
    <cfRule type="cellIs" dxfId="4624" priority="907" operator="equal">
      <formula>"Mercado Envíos gratis"</formula>
    </cfRule>
  </conditionalFormatting>
  <conditionalFormatting sqref="N151">
    <cfRule type="cellIs" dxfId="4623" priority="908" operator="equal">
      <formula>"Premium"</formula>
    </cfRule>
  </conditionalFormatting>
  <conditionalFormatting sqref="Q151">
    <cfRule type="cellIs" dxfId="4622" priority="909" operator="equal">
      <formula>"Inactiva"</formula>
    </cfRule>
  </conditionalFormatting>
  <conditionalFormatting sqref="G157">
    <cfRule type="cellIs" dxfId="4621" priority="910" operator="equal">
      <formula>"Mercado Libre y Mercado Shops"</formula>
    </cfRule>
  </conditionalFormatting>
  <conditionalFormatting sqref="J157">
    <cfRule type="cellIs" dxfId="4620" priority="911" operator="equal">
      <formula>"Vincular"</formula>
    </cfRule>
  </conditionalFormatting>
  <conditionalFormatting sqref="K157">
    <cfRule type="cellIs" dxfId="4619" priority="912" operator="equal">
      <formula>"$"</formula>
    </cfRule>
  </conditionalFormatting>
  <conditionalFormatting sqref="L157">
    <cfRule type="cellIs" dxfId="4618" priority="913" operator="equal">
      <formula>"Mercado Envíos gratis"</formula>
    </cfRule>
  </conditionalFormatting>
  <conditionalFormatting sqref="M157">
    <cfRule type="cellIs" dxfId="4617" priority="914" operator="equal">
      <formula>"Mercado Envíos a cargo del comprador"</formula>
    </cfRule>
  </conditionalFormatting>
  <conditionalFormatting sqref="N157">
    <cfRule type="cellIs" dxfId="4616" priority="915" operator="equal">
      <formula>"Premium"</formula>
    </cfRule>
  </conditionalFormatting>
  <conditionalFormatting sqref="Q157">
    <cfRule type="cellIs" dxfId="4615" priority="916" operator="equal">
      <formula>"Activa"</formula>
    </cfRule>
  </conditionalFormatting>
  <conditionalFormatting sqref="G158">
    <cfRule type="cellIs" dxfId="4614" priority="917" operator="equal">
      <formula>"Mercado Shops"</formula>
    </cfRule>
  </conditionalFormatting>
  <conditionalFormatting sqref="J158">
    <cfRule type="cellIs" dxfId="4613" priority="918" operator="equal">
      <formula>"No Vincular"</formula>
    </cfRule>
  </conditionalFormatting>
  <conditionalFormatting sqref="K158">
    <cfRule type="cellIs" dxfId="4612" priority="919" operator="equal">
      <formula>"$"</formula>
    </cfRule>
  </conditionalFormatting>
  <conditionalFormatting sqref="L158">
    <cfRule type="cellIs" dxfId="4611" priority="920" operator="equal">
      <formula>"Mercado Envíos gratis"</formula>
    </cfRule>
  </conditionalFormatting>
  <conditionalFormatting sqref="M158">
    <cfRule type="cellIs" dxfId="4610" priority="921" operator="equal">
      <formula>"Mercado Envíos gratis"</formula>
    </cfRule>
  </conditionalFormatting>
  <conditionalFormatting sqref="N158">
    <cfRule type="cellIs" dxfId="4609" priority="922" operator="equal">
      <formula>"Premium"</formula>
    </cfRule>
  </conditionalFormatting>
  <conditionalFormatting sqref="Q158">
    <cfRule type="cellIs" dxfId="4608" priority="923" operator="equal">
      <formula>"Activa"</formula>
    </cfRule>
  </conditionalFormatting>
  <conditionalFormatting sqref="G159">
    <cfRule type="cellIs" dxfId="4607" priority="924" operator="equal">
      <formula>"Mercado Shops"</formula>
    </cfRule>
  </conditionalFormatting>
  <conditionalFormatting sqref="J159">
    <cfRule type="cellIs" dxfId="4606" priority="925" operator="equal">
      <formula>"Vincular"</formula>
    </cfRule>
  </conditionalFormatting>
  <conditionalFormatting sqref="K159">
    <cfRule type="cellIs" dxfId="4605" priority="926" operator="equal">
      <formula>"$"</formula>
    </cfRule>
  </conditionalFormatting>
  <conditionalFormatting sqref="L159">
    <cfRule type="cellIs" dxfId="4604" priority="927" operator="equal">
      <formula>"Mercado Envíos gratis"</formula>
    </cfRule>
  </conditionalFormatting>
  <conditionalFormatting sqref="M159">
    <cfRule type="cellIs" dxfId="4603" priority="928" operator="equal">
      <formula>"Mercado Envíos gratis"</formula>
    </cfRule>
  </conditionalFormatting>
  <conditionalFormatting sqref="N159">
    <cfRule type="cellIs" dxfId="4602" priority="929" operator="equal">
      <formula>"Premium"</formula>
    </cfRule>
  </conditionalFormatting>
  <conditionalFormatting sqref="Q159">
    <cfRule type="cellIs" dxfId="4601" priority="930" operator="equal">
      <formula>"Activa"</formula>
    </cfRule>
  </conditionalFormatting>
  <conditionalFormatting sqref="G160">
    <cfRule type="cellIs" dxfId="4600" priority="931" operator="equal">
      <formula>"Mercado Libre y Mercado Shops"</formula>
    </cfRule>
  </conditionalFormatting>
  <conditionalFormatting sqref="J160">
    <cfRule type="cellIs" dxfId="4599" priority="932" operator="equal">
      <formula>"Vincular"</formula>
    </cfRule>
  </conditionalFormatting>
  <conditionalFormatting sqref="K160">
    <cfRule type="cellIs" dxfId="4598" priority="933" operator="equal">
      <formula>"$"</formula>
    </cfRule>
  </conditionalFormatting>
  <conditionalFormatting sqref="L160">
    <cfRule type="cellIs" dxfId="4597" priority="934" operator="equal">
      <formula>"Mercado Envíos gratis"</formula>
    </cfRule>
  </conditionalFormatting>
  <conditionalFormatting sqref="M160">
    <cfRule type="cellIs" dxfId="4596" priority="935" operator="equal">
      <formula>"Mercado Envíos gratis"</formula>
    </cfRule>
  </conditionalFormatting>
  <conditionalFormatting sqref="N160">
    <cfRule type="cellIs" dxfId="4595" priority="936" operator="equal">
      <formula>"Premium"</formula>
    </cfRule>
  </conditionalFormatting>
  <conditionalFormatting sqref="Q160">
    <cfRule type="cellIs" dxfId="4594" priority="937" operator="equal">
      <formula>"Activa"</formula>
    </cfRule>
  </conditionalFormatting>
  <conditionalFormatting sqref="G162">
    <cfRule type="cellIs" dxfId="4593" priority="938" operator="equal">
      <formula>"Mercado Libre y Mercado Shops"</formula>
    </cfRule>
  </conditionalFormatting>
  <conditionalFormatting sqref="J162">
    <cfRule type="cellIs" dxfId="4592" priority="939" operator="equal">
      <formula>"Vincular"</formula>
    </cfRule>
  </conditionalFormatting>
  <conditionalFormatting sqref="K162">
    <cfRule type="cellIs" dxfId="4591" priority="940" operator="equal">
      <formula>"$"</formula>
    </cfRule>
  </conditionalFormatting>
  <conditionalFormatting sqref="L162">
    <cfRule type="cellIs" dxfId="4590" priority="941" operator="equal">
      <formula>"Mercado Envíos gratis"</formula>
    </cfRule>
  </conditionalFormatting>
  <conditionalFormatting sqref="M162">
    <cfRule type="cellIs" dxfId="4589" priority="942" operator="equal">
      <formula>"Mercado Envíos gratis"</formula>
    </cfRule>
  </conditionalFormatting>
  <conditionalFormatting sqref="N162">
    <cfRule type="cellIs" dxfId="4588" priority="943" operator="equal">
      <formula>"Premium"</formula>
    </cfRule>
  </conditionalFormatting>
  <conditionalFormatting sqref="Q162">
    <cfRule type="cellIs" dxfId="4587" priority="944" operator="equal">
      <formula>"Activa"</formula>
    </cfRule>
  </conditionalFormatting>
  <conditionalFormatting sqref="G164">
    <cfRule type="cellIs" dxfId="4586" priority="945" operator="equal">
      <formula>"Mercado Libre y Mercado Shops"</formula>
    </cfRule>
  </conditionalFormatting>
  <conditionalFormatting sqref="J164">
    <cfRule type="cellIs" dxfId="4585" priority="946" operator="equal">
      <formula>"Vincular"</formula>
    </cfRule>
  </conditionalFormatting>
  <conditionalFormatting sqref="K164">
    <cfRule type="cellIs" dxfId="4584" priority="947" operator="equal">
      <formula>"$"</formula>
    </cfRule>
  </conditionalFormatting>
  <conditionalFormatting sqref="L164">
    <cfRule type="cellIs" dxfId="4583" priority="948" operator="equal">
      <formula>"Mercado Envíos gratis"</formula>
    </cfRule>
  </conditionalFormatting>
  <conditionalFormatting sqref="M164">
    <cfRule type="cellIs" dxfId="4582" priority="949" operator="equal">
      <formula>"Mercado Envíos gratis"</formula>
    </cfRule>
  </conditionalFormatting>
  <conditionalFormatting sqref="N164">
    <cfRule type="cellIs" dxfId="4581" priority="950" operator="equal">
      <formula>"Premium"</formula>
    </cfRule>
  </conditionalFormatting>
  <conditionalFormatting sqref="Q164">
    <cfRule type="cellIs" dxfId="4580" priority="951" operator="equal">
      <formula>"Activa"</formula>
    </cfRule>
  </conditionalFormatting>
  <conditionalFormatting sqref="G166">
    <cfRule type="cellIs" dxfId="4579" priority="952" operator="equal">
      <formula>"Mercado Libre y Mercado Shops"</formula>
    </cfRule>
  </conditionalFormatting>
  <conditionalFormatting sqref="J166">
    <cfRule type="cellIs" dxfId="4578" priority="953" operator="equal">
      <formula>"Vincular"</formula>
    </cfRule>
  </conditionalFormatting>
  <conditionalFormatting sqref="K166">
    <cfRule type="cellIs" dxfId="4577" priority="954" operator="equal">
      <formula>"$"</formula>
    </cfRule>
  </conditionalFormatting>
  <conditionalFormatting sqref="L166">
    <cfRule type="cellIs" dxfId="4576" priority="955" operator="equal">
      <formula>"Mercado Envíos gratis"</formula>
    </cfRule>
  </conditionalFormatting>
  <conditionalFormatting sqref="M166">
    <cfRule type="cellIs" dxfId="4575" priority="956" operator="equal">
      <formula>"Mercado Envíos gratis"</formula>
    </cfRule>
  </conditionalFormatting>
  <conditionalFormatting sqref="N166">
    <cfRule type="cellIs" dxfId="4574" priority="957" operator="equal">
      <formula>"Premium"</formula>
    </cfRule>
  </conditionalFormatting>
  <conditionalFormatting sqref="Q166">
    <cfRule type="cellIs" dxfId="4573" priority="958" operator="equal">
      <formula>"Inactiva"</formula>
    </cfRule>
  </conditionalFormatting>
  <conditionalFormatting sqref="G168">
    <cfRule type="cellIs" dxfId="4572" priority="959" operator="equal">
      <formula>"Mercado Libre y Mercado Shops"</formula>
    </cfRule>
  </conditionalFormatting>
  <conditionalFormatting sqref="J168">
    <cfRule type="cellIs" dxfId="4571" priority="960" operator="equal">
      <formula>"Vincular"</formula>
    </cfRule>
  </conditionalFormatting>
  <conditionalFormatting sqref="K168">
    <cfRule type="cellIs" dxfId="4570" priority="961" operator="equal">
      <formula>"$"</formula>
    </cfRule>
  </conditionalFormatting>
  <conditionalFormatting sqref="L168">
    <cfRule type="cellIs" dxfId="4569" priority="962" operator="equal">
      <formula>"Mercado Envíos gratis"</formula>
    </cfRule>
  </conditionalFormatting>
  <conditionalFormatting sqref="M168">
    <cfRule type="cellIs" dxfId="4568" priority="963" operator="equal">
      <formula>"Mercado Envíos gratis"</formula>
    </cfRule>
  </conditionalFormatting>
  <conditionalFormatting sqref="N168">
    <cfRule type="cellIs" dxfId="4567" priority="964" operator="equal">
      <formula>"Premium"</formula>
    </cfRule>
  </conditionalFormatting>
  <conditionalFormatting sqref="Q168">
    <cfRule type="cellIs" dxfId="4566" priority="965" operator="equal">
      <formula>"Activa"</formula>
    </cfRule>
  </conditionalFormatting>
  <conditionalFormatting sqref="G170">
    <cfRule type="cellIs" dxfId="4565" priority="966" operator="equal">
      <formula>"Mercado Libre y Mercado Shops"</formula>
    </cfRule>
  </conditionalFormatting>
  <conditionalFormatting sqref="J170">
    <cfRule type="cellIs" dxfId="4564" priority="967" operator="equal">
      <formula>"Vincular"</formula>
    </cfRule>
  </conditionalFormatting>
  <conditionalFormatting sqref="K170">
    <cfRule type="cellIs" dxfId="4563" priority="968" operator="equal">
      <formula>"$"</formula>
    </cfRule>
  </conditionalFormatting>
  <conditionalFormatting sqref="L170">
    <cfRule type="cellIs" dxfId="4562" priority="969" operator="equal">
      <formula>"Mercado Envíos gratis"</formula>
    </cfRule>
  </conditionalFormatting>
  <conditionalFormatting sqref="M170">
    <cfRule type="cellIs" dxfId="4561" priority="970" operator="equal">
      <formula>"Mercado Envíos gratis"</formula>
    </cfRule>
  </conditionalFormatting>
  <conditionalFormatting sqref="N170">
    <cfRule type="cellIs" dxfId="4560" priority="971" operator="equal">
      <formula>"Premium"</formula>
    </cfRule>
  </conditionalFormatting>
  <conditionalFormatting sqref="Q170">
    <cfRule type="cellIs" dxfId="4559" priority="972" operator="equal">
      <formula>"Activa"</formula>
    </cfRule>
  </conditionalFormatting>
  <conditionalFormatting sqref="G172">
    <cfRule type="cellIs" dxfId="4558" priority="973" operator="equal">
      <formula>"Mercado Libre y Mercado Shops"</formula>
    </cfRule>
  </conditionalFormatting>
  <conditionalFormatting sqref="J172">
    <cfRule type="cellIs" dxfId="4557" priority="974" operator="equal">
      <formula>"Vincular"</formula>
    </cfRule>
  </conditionalFormatting>
  <conditionalFormatting sqref="K172">
    <cfRule type="cellIs" dxfId="4556" priority="975" operator="equal">
      <formula>"$"</formula>
    </cfRule>
  </conditionalFormatting>
  <conditionalFormatting sqref="L172">
    <cfRule type="cellIs" dxfId="4555" priority="976" operator="equal">
      <formula>"Mercado Envíos gratis"</formula>
    </cfRule>
  </conditionalFormatting>
  <conditionalFormatting sqref="M172">
    <cfRule type="cellIs" dxfId="4554" priority="977" operator="equal">
      <formula>"Mercado Envíos gratis"</formula>
    </cfRule>
  </conditionalFormatting>
  <conditionalFormatting sqref="N172">
    <cfRule type="cellIs" dxfId="4553" priority="978" operator="equal">
      <formula>"Premium"</formula>
    </cfRule>
  </conditionalFormatting>
  <conditionalFormatting sqref="Q172">
    <cfRule type="cellIs" dxfId="4552" priority="979" operator="equal">
      <formula>"Activa"</formula>
    </cfRule>
  </conditionalFormatting>
  <conditionalFormatting sqref="G174">
    <cfRule type="cellIs" dxfId="4551" priority="980" operator="equal">
      <formula>"Mercado Libre y Mercado Shops"</formula>
    </cfRule>
  </conditionalFormatting>
  <conditionalFormatting sqref="J174">
    <cfRule type="cellIs" dxfId="4550" priority="981" operator="equal">
      <formula>"Vincular"</formula>
    </cfRule>
  </conditionalFormatting>
  <conditionalFormatting sqref="K174">
    <cfRule type="cellIs" dxfId="4549" priority="982" operator="equal">
      <formula>"$"</formula>
    </cfRule>
  </conditionalFormatting>
  <conditionalFormatting sqref="L174">
    <cfRule type="cellIs" dxfId="4548" priority="983" operator="equal">
      <formula>"Mercado Envíos gratis"</formula>
    </cfRule>
  </conditionalFormatting>
  <conditionalFormatting sqref="M174">
    <cfRule type="cellIs" dxfId="4547" priority="984" operator="equal">
      <formula>"Mercado Envíos gratis"</formula>
    </cfRule>
  </conditionalFormatting>
  <conditionalFormatting sqref="N174">
    <cfRule type="cellIs" dxfId="4546" priority="985" operator="equal">
      <formula>"Premium"</formula>
    </cfRule>
  </conditionalFormatting>
  <conditionalFormatting sqref="Q174">
    <cfRule type="cellIs" dxfId="4545" priority="986" operator="equal">
      <formula>"Activa"</formula>
    </cfRule>
  </conditionalFormatting>
  <conditionalFormatting sqref="G176">
    <cfRule type="cellIs" dxfId="4544" priority="987" operator="equal">
      <formula>"Mercado Libre y Mercado Shops"</formula>
    </cfRule>
  </conditionalFormatting>
  <conditionalFormatting sqref="J176">
    <cfRule type="cellIs" dxfId="4543" priority="988" operator="equal">
      <formula>"Vincular"</formula>
    </cfRule>
  </conditionalFormatting>
  <conditionalFormatting sqref="K176">
    <cfRule type="cellIs" dxfId="4542" priority="989" operator="equal">
      <formula>"$"</formula>
    </cfRule>
  </conditionalFormatting>
  <conditionalFormatting sqref="L176">
    <cfRule type="cellIs" dxfId="4541" priority="990" operator="equal">
      <formula>"Mercado Envíos gratis"</formula>
    </cfRule>
  </conditionalFormatting>
  <conditionalFormatting sqref="M176">
    <cfRule type="cellIs" dxfId="4540" priority="991" operator="equal">
      <formula>"Mercado Envíos gratis"</formula>
    </cfRule>
  </conditionalFormatting>
  <conditionalFormatting sqref="N176">
    <cfRule type="cellIs" dxfId="4539" priority="992" operator="equal">
      <formula>"Premium"</formula>
    </cfRule>
  </conditionalFormatting>
  <conditionalFormatting sqref="Q176">
    <cfRule type="cellIs" dxfId="4538" priority="993" operator="equal">
      <formula>"Activa"</formula>
    </cfRule>
  </conditionalFormatting>
  <conditionalFormatting sqref="G178">
    <cfRule type="cellIs" dxfId="4537" priority="994" operator="equal">
      <formula>"Mercado Libre y Mercado Shops"</formula>
    </cfRule>
  </conditionalFormatting>
  <conditionalFormatting sqref="J178">
    <cfRule type="cellIs" dxfId="4536" priority="995" operator="equal">
      <formula>"Vincular"</formula>
    </cfRule>
  </conditionalFormatting>
  <conditionalFormatting sqref="K178">
    <cfRule type="cellIs" dxfId="4535" priority="996" operator="equal">
      <formula>"$"</formula>
    </cfRule>
  </conditionalFormatting>
  <conditionalFormatting sqref="L178">
    <cfRule type="cellIs" dxfId="4534" priority="997" operator="equal">
      <formula>"Mercado Envíos gratis"</formula>
    </cfRule>
  </conditionalFormatting>
  <conditionalFormatting sqref="M178">
    <cfRule type="cellIs" dxfId="4533" priority="998" operator="equal">
      <formula>"Mercado Envíos gratis"</formula>
    </cfRule>
  </conditionalFormatting>
  <conditionalFormatting sqref="N178">
    <cfRule type="cellIs" dxfId="4532" priority="999" operator="equal">
      <formula>"Premium"</formula>
    </cfRule>
  </conditionalFormatting>
  <conditionalFormatting sqref="Q178">
    <cfRule type="cellIs" dxfId="4531" priority="1000" operator="equal">
      <formula>"Activa"</formula>
    </cfRule>
  </conditionalFormatting>
  <conditionalFormatting sqref="G180">
    <cfRule type="cellIs" dxfId="4530" priority="1001" operator="equal">
      <formula>"Mercado Libre y Mercado Shops"</formula>
    </cfRule>
  </conditionalFormatting>
  <conditionalFormatting sqref="J180">
    <cfRule type="cellIs" dxfId="4529" priority="1002" operator="equal">
      <formula>"Vincular"</formula>
    </cfRule>
  </conditionalFormatting>
  <conditionalFormatting sqref="K180">
    <cfRule type="cellIs" dxfId="4528" priority="1003" operator="equal">
      <formula>"$"</formula>
    </cfRule>
  </conditionalFormatting>
  <conditionalFormatting sqref="L180">
    <cfRule type="cellIs" dxfId="4527" priority="1004" operator="equal">
      <formula>"Mercado Envíos gratis"</formula>
    </cfRule>
  </conditionalFormatting>
  <conditionalFormatting sqref="M180">
    <cfRule type="cellIs" dxfId="4526" priority="1005" operator="equal">
      <formula>"Mercado Envíos gratis"</formula>
    </cfRule>
  </conditionalFormatting>
  <conditionalFormatting sqref="N180">
    <cfRule type="cellIs" dxfId="4525" priority="1006" operator="equal">
      <formula>"Premium"</formula>
    </cfRule>
  </conditionalFormatting>
  <conditionalFormatting sqref="Q180">
    <cfRule type="cellIs" dxfId="4524" priority="1007" operator="equal">
      <formula>"Activa"</formula>
    </cfRule>
  </conditionalFormatting>
  <conditionalFormatting sqref="G182">
    <cfRule type="cellIs" dxfId="4523" priority="1008" operator="equal">
      <formula>"Mercado Libre y Mercado Shops"</formula>
    </cfRule>
  </conditionalFormatting>
  <conditionalFormatting sqref="J182">
    <cfRule type="cellIs" dxfId="4522" priority="1009" operator="equal">
      <formula>"Vincular"</formula>
    </cfRule>
  </conditionalFormatting>
  <conditionalFormatting sqref="K182">
    <cfRule type="cellIs" dxfId="4521" priority="1010" operator="equal">
      <formula>"$"</formula>
    </cfRule>
  </conditionalFormatting>
  <conditionalFormatting sqref="L182">
    <cfRule type="cellIs" dxfId="4520" priority="1011" operator="equal">
      <formula>"Mercado Envíos gratis"</formula>
    </cfRule>
  </conditionalFormatting>
  <conditionalFormatting sqref="M182">
    <cfRule type="cellIs" dxfId="4519" priority="1012" operator="equal">
      <formula>"Mercado Envíos gratis"</formula>
    </cfRule>
  </conditionalFormatting>
  <conditionalFormatting sqref="N182">
    <cfRule type="cellIs" dxfId="4518" priority="1013" operator="equal">
      <formula>"Premium"</formula>
    </cfRule>
  </conditionalFormatting>
  <conditionalFormatting sqref="Q182">
    <cfRule type="cellIs" dxfId="4517" priority="1014" operator="equal">
      <formula>"Activa"</formula>
    </cfRule>
  </conditionalFormatting>
  <conditionalFormatting sqref="G184">
    <cfRule type="cellIs" dxfId="4516" priority="1015" operator="equal">
      <formula>"Mercado Libre y Mercado Shops"</formula>
    </cfRule>
  </conditionalFormatting>
  <conditionalFormatting sqref="J184">
    <cfRule type="cellIs" dxfId="4515" priority="1016" operator="equal">
      <formula>"Vincular"</formula>
    </cfRule>
  </conditionalFormatting>
  <conditionalFormatting sqref="K184">
    <cfRule type="cellIs" dxfId="4514" priority="1017" operator="equal">
      <formula>"$"</formula>
    </cfRule>
  </conditionalFormatting>
  <conditionalFormatting sqref="L184">
    <cfRule type="cellIs" dxfId="4513" priority="1018" operator="equal">
      <formula>"Mercado Envíos gratis"</formula>
    </cfRule>
  </conditionalFormatting>
  <conditionalFormatting sqref="M184">
    <cfRule type="cellIs" dxfId="4512" priority="1019" operator="equal">
      <formula>"Mercado Envíos gratis"</formula>
    </cfRule>
  </conditionalFormatting>
  <conditionalFormatting sqref="N184">
    <cfRule type="cellIs" dxfId="4511" priority="1020" operator="equal">
      <formula>"Premium"</formula>
    </cfRule>
  </conditionalFormatting>
  <conditionalFormatting sqref="Q184">
    <cfRule type="cellIs" dxfId="4510" priority="1021" operator="equal">
      <formula>"Activa"</formula>
    </cfRule>
  </conditionalFormatting>
  <conditionalFormatting sqref="G186">
    <cfRule type="cellIs" dxfId="4509" priority="1022" operator="equal">
      <formula>"Mercado Libre y Mercado Shops"</formula>
    </cfRule>
  </conditionalFormatting>
  <conditionalFormatting sqref="J186">
    <cfRule type="cellIs" dxfId="4508" priority="1023" operator="equal">
      <formula>"Vincular"</formula>
    </cfRule>
  </conditionalFormatting>
  <conditionalFormatting sqref="K186">
    <cfRule type="cellIs" dxfId="4507" priority="1024" operator="equal">
      <formula>"$"</formula>
    </cfRule>
  </conditionalFormatting>
  <conditionalFormatting sqref="L186">
    <cfRule type="cellIs" dxfId="4506" priority="1025" operator="equal">
      <formula>"Mercado Envíos gratis"</formula>
    </cfRule>
  </conditionalFormatting>
  <conditionalFormatting sqref="M186">
    <cfRule type="cellIs" dxfId="4505" priority="1026" operator="equal">
      <formula>"Mercado Envíos gratis"</formula>
    </cfRule>
  </conditionalFormatting>
  <conditionalFormatting sqref="N186">
    <cfRule type="cellIs" dxfId="4504" priority="1027" operator="equal">
      <formula>"Premium"</formula>
    </cfRule>
  </conditionalFormatting>
  <conditionalFormatting sqref="Q186">
    <cfRule type="cellIs" dxfId="4503" priority="1028" operator="equal">
      <formula>"Activa"</formula>
    </cfRule>
  </conditionalFormatting>
  <conditionalFormatting sqref="G188">
    <cfRule type="cellIs" dxfId="4502" priority="1029" operator="equal">
      <formula>"Mercado Libre y Mercado Shops"</formula>
    </cfRule>
  </conditionalFormatting>
  <conditionalFormatting sqref="J188">
    <cfRule type="cellIs" dxfId="4501" priority="1030" operator="equal">
      <formula>"Vincular"</formula>
    </cfRule>
  </conditionalFormatting>
  <conditionalFormatting sqref="K188">
    <cfRule type="cellIs" dxfId="4500" priority="1031" operator="equal">
      <formula>"$"</formula>
    </cfRule>
  </conditionalFormatting>
  <conditionalFormatting sqref="L188">
    <cfRule type="cellIs" dxfId="4499" priority="1032" operator="equal">
      <formula>"Mercado Envíos gratis"</formula>
    </cfRule>
  </conditionalFormatting>
  <conditionalFormatting sqref="M188">
    <cfRule type="cellIs" dxfId="4498" priority="1033" operator="equal">
      <formula>"Mercado Envíos gratis"</formula>
    </cfRule>
  </conditionalFormatting>
  <conditionalFormatting sqref="N188">
    <cfRule type="cellIs" dxfId="4497" priority="1034" operator="equal">
      <formula>"Premium"</formula>
    </cfRule>
  </conditionalFormatting>
  <conditionalFormatting sqref="Q188">
    <cfRule type="cellIs" dxfId="4496" priority="1035" operator="equal">
      <formula>"Activa"</formula>
    </cfRule>
  </conditionalFormatting>
  <conditionalFormatting sqref="G190">
    <cfRule type="cellIs" dxfId="4495" priority="1036" operator="equal">
      <formula>"Mercado Libre y Mercado Shops"</formula>
    </cfRule>
  </conditionalFormatting>
  <conditionalFormatting sqref="J190">
    <cfRule type="cellIs" dxfId="4494" priority="1037" operator="equal">
      <formula>"Vincular"</formula>
    </cfRule>
  </conditionalFormatting>
  <conditionalFormatting sqref="K190">
    <cfRule type="cellIs" dxfId="4493" priority="1038" operator="equal">
      <formula>"$"</formula>
    </cfRule>
  </conditionalFormatting>
  <conditionalFormatting sqref="L190">
    <cfRule type="cellIs" dxfId="4492" priority="1039" operator="equal">
      <formula>"Mercado Envíos gratis"</formula>
    </cfRule>
  </conditionalFormatting>
  <conditionalFormatting sqref="M190">
    <cfRule type="cellIs" dxfId="4491" priority="1040" operator="equal">
      <formula>"Mercado Envíos gratis"</formula>
    </cfRule>
  </conditionalFormatting>
  <conditionalFormatting sqref="N190">
    <cfRule type="cellIs" dxfId="4490" priority="1041" operator="equal">
      <formula>"Premium"</formula>
    </cfRule>
  </conditionalFormatting>
  <conditionalFormatting sqref="Q190">
    <cfRule type="cellIs" dxfId="4489" priority="1042" operator="equal">
      <formula>"Activa"</formula>
    </cfRule>
  </conditionalFormatting>
  <conditionalFormatting sqref="G192">
    <cfRule type="cellIs" dxfId="4488" priority="1043" operator="equal">
      <formula>"Mercado Libre y Mercado Shops"</formula>
    </cfRule>
  </conditionalFormatting>
  <conditionalFormatting sqref="J192">
    <cfRule type="cellIs" dxfId="4487" priority="1044" operator="equal">
      <formula>"Vincular"</formula>
    </cfRule>
  </conditionalFormatting>
  <conditionalFormatting sqref="K192">
    <cfRule type="cellIs" dxfId="4486" priority="1045" operator="equal">
      <formula>"$"</formula>
    </cfRule>
  </conditionalFormatting>
  <conditionalFormatting sqref="L192">
    <cfRule type="cellIs" dxfId="4485" priority="1046" operator="equal">
      <formula>"Mercado Envíos gratis"</formula>
    </cfRule>
  </conditionalFormatting>
  <conditionalFormatting sqref="M192">
    <cfRule type="cellIs" dxfId="4484" priority="1047" operator="equal">
      <formula>"Mercado Envíos gratis"</formula>
    </cfRule>
  </conditionalFormatting>
  <conditionalFormatting sqref="N192">
    <cfRule type="cellIs" dxfId="4483" priority="1048" operator="equal">
      <formula>"Premium"</formula>
    </cfRule>
  </conditionalFormatting>
  <conditionalFormatting sqref="Q192">
    <cfRule type="cellIs" dxfId="4482" priority="1049" operator="equal">
      <formula>"Activa"</formula>
    </cfRule>
  </conditionalFormatting>
  <conditionalFormatting sqref="G194">
    <cfRule type="cellIs" dxfId="4481" priority="1050" operator="equal">
      <formula>"Mercado Libre y Mercado Shops"</formula>
    </cfRule>
  </conditionalFormatting>
  <conditionalFormatting sqref="J194">
    <cfRule type="cellIs" dxfId="4480" priority="1051" operator="equal">
      <formula>"Vincular"</formula>
    </cfRule>
  </conditionalFormatting>
  <conditionalFormatting sqref="K194">
    <cfRule type="cellIs" dxfId="4479" priority="1052" operator="equal">
      <formula>"$"</formula>
    </cfRule>
  </conditionalFormatting>
  <conditionalFormatting sqref="L194">
    <cfRule type="cellIs" dxfId="4478" priority="1053" operator="equal">
      <formula>"Mercado Envíos gratis"</formula>
    </cfRule>
  </conditionalFormatting>
  <conditionalFormatting sqref="M194">
    <cfRule type="cellIs" dxfId="4477" priority="1054" operator="equal">
      <formula>"Mercado Envíos gratis"</formula>
    </cfRule>
  </conditionalFormatting>
  <conditionalFormatting sqref="N194">
    <cfRule type="cellIs" dxfId="4476" priority="1055" operator="equal">
      <formula>"Premium"</formula>
    </cfRule>
  </conditionalFormatting>
  <conditionalFormatting sqref="Q194">
    <cfRule type="cellIs" dxfId="4475" priority="1056" operator="equal">
      <formula>"Activa"</formula>
    </cfRule>
  </conditionalFormatting>
  <conditionalFormatting sqref="G196">
    <cfRule type="cellIs" dxfId="4474" priority="1057" operator="equal">
      <formula>"Mercado Libre y Mercado Shops"</formula>
    </cfRule>
  </conditionalFormatting>
  <conditionalFormatting sqref="J196">
    <cfRule type="cellIs" dxfId="4473" priority="1058" operator="equal">
      <formula>"Vincular"</formula>
    </cfRule>
  </conditionalFormatting>
  <conditionalFormatting sqref="K196">
    <cfRule type="cellIs" dxfId="4472" priority="1059" operator="equal">
      <formula>"$"</formula>
    </cfRule>
  </conditionalFormatting>
  <conditionalFormatting sqref="L196">
    <cfRule type="cellIs" dxfId="4471" priority="1060" operator="equal">
      <formula>"Mercado Envíos gratis"</formula>
    </cfRule>
  </conditionalFormatting>
  <conditionalFormatting sqref="M196">
    <cfRule type="cellIs" dxfId="4470" priority="1061" operator="equal">
      <formula>"Mercado Envíos gratis"</formula>
    </cfRule>
  </conditionalFormatting>
  <conditionalFormatting sqref="N196">
    <cfRule type="cellIs" dxfId="4469" priority="1062" operator="equal">
      <formula>"Premium"</formula>
    </cfRule>
  </conditionalFormatting>
  <conditionalFormatting sqref="Q196">
    <cfRule type="cellIs" dxfId="4468" priority="1063" operator="equal">
      <formula>"Activa"</formula>
    </cfRule>
  </conditionalFormatting>
  <conditionalFormatting sqref="G198">
    <cfRule type="cellIs" dxfId="4467" priority="1064" operator="equal">
      <formula>"Mercado Libre y Mercado Shops"</formula>
    </cfRule>
  </conditionalFormatting>
  <conditionalFormatting sqref="J198">
    <cfRule type="cellIs" dxfId="4466" priority="1065" operator="equal">
      <formula>"Vincular"</formula>
    </cfRule>
  </conditionalFormatting>
  <conditionalFormatting sqref="K198">
    <cfRule type="cellIs" dxfId="4465" priority="1066" operator="equal">
      <formula>"$"</formula>
    </cfRule>
  </conditionalFormatting>
  <conditionalFormatting sqref="L198">
    <cfRule type="cellIs" dxfId="4464" priority="1067" operator="equal">
      <formula>"Mercado Envíos gratis"</formula>
    </cfRule>
  </conditionalFormatting>
  <conditionalFormatting sqref="M198">
    <cfRule type="cellIs" dxfId="4463" priority="1068" operator="equal">
      <formula>"Mercado Envíos gratis"</formula>
    </cfRule>
  </conditionalFormatting>
  <conditionalFormatting sqref="N198">
    <cfRule type="cellIs" dxfId="4462" priority="1069" operator="equal">
      <formula>"Premium"</formula>
    </cfRule>
  </conditionalFormatting>
  <conditionalFormatting sqref="Q198">
    <cfRule type="cellIs" dxfId="4461" priority="1070" operator="equal">
      <formula>"Activa"</formula>
    </cfRule>
  </conditionalFormatting>
  <conditionalFormatting sqref="G202">
    <cfRule type="cellIs" dxfId="4460" priority="1071" operator="equal">
      <formula>"Mercado Libre y Mercado Shops"</formula>
    </cfRule>
  </conditionalFormatting>
  <conditionalFormatting sqref="J202">
    <cfRule type="cellIs" dxfId="4459" priority="1072" operator="equal">
      <formula>"Vincular"</formula>
    </cfRule>
  </conditionalFormatting>
  <conditionalFormatting sqref="K202">
    <cfRule type="cellIs" dxfId="4458" priority="1073" operator="equal">
      <formula>"$"</formula>
    </cfRule>
  </conditionalFormatting>
  <conditionalFormatting sqref="L202">
    <cfRule type="cellIs" dxfId="4457" priority="1074" operator="equal">
      <formula>"Mercado Envíos gratis"</formula>
    </cfRule>
  </conditionalFormatting>
  <conditionalFormatting sqref="M202">
    <cfRule type="cellIs" dxfId="4456" priority="1075" operator="equal">
      <formula>"Mercado Envíos gratis"</formula>
    </cfRule>
  </conditionalFormatting>
  <conditionalFormatting sqref="N202">
    <cfRule type="cellIs" dxfId="4455" priority="1076" operator="equal">
      <formula>"Premium"</formula>
    </cfRule>
  </conditionalFormatting>
  <conditionalFormatting sqref="Q202">
    <cfRule type="cellIs" dxfId="4454" priority="1077" operator="equal">
      <formula>"Activa"</formula>
    </cfRule>
  </conditionalFormatting>
  <conditionalFormatting sqref="G204">
    <cfRule type="cellIs" dxfId="4453" priority="1078" operator="equal">
      <formula>"Mercado Libre y Mercado Shops"</formula>
    </cfRule>
  </conditionalFormatting>
  <conditionalFormatting sqref="J204">
    <cfRule type="cellIs" dxfId="4452" priority="1079" operator="equal">
      <formula>"Vincular"</formula>
    </cfRule>
  </conditionalFormatting>
  <conditionalFormatting sqref="K204">
    <cfRule type="cellIs" dxfId="4451" priority="1080" operator="equal">
      <formula>"$"</formula>
    </cfRule>
  </conditionalFormatting>
  <conditionalFormatting sqref="L204">
    <cfRule type="cellIs" dxfId="4450" priority="1081" operator="equal">
      <formula>"Mercado Envíos gratis"</formula>
    </cfRule>
  </conditionalFormatting>
  <conditionalFormatting sqref="M204">
    <cfRule type="cellIs" dxfId="4449" priority="1082" operator="equal">
      <formula>"Mercado Envíos gratis"</formula>
    </cfRule>
  </conditionalFormatting>
  <conditionalFormatting sqref="N204">
    <cfRule type="cellIs" dxfId="4448" priority="1083" operator="equal">
      <formula>"Premium"</formula>
    </cfRule>
  </conditionalFormatting>
  <conditionalFormatting sqref="Q204">
    <cfRule type="cellIs" dxfId="4447" priority="1084" operator="equal">
      <formula>"Activa"</formula>
    </cfRule>
  </conditionalFormatting>
  <conditionalFormatting sqref="G206">
    <cfRule type="cellIs" dxfId="4446" priority="1085" operator="equal">
      <formula>"Mercado Libre y Mercado Shops"</formula>
    </cfRule>
  </conditionalFormatting>
  <conditionalFormatting sqref="J206">
    <cfRule type="cellIs" dxfId="4445" priority="1086" operator="equal">
      <formula>"Vincular"</formula>
    </cfRule>
  </conditionalFormatting>
  <conditionalFormatting sqref="K206">
    <cfRule type="cellIs" dxfId="4444" priority="1087" operator="equal">
      <formula>"$"</formula>
    </cfRule>
  </conditionalFormatting>
  <conditionalFormatting sqref="L206">
    <cfRule type="cellIs" dxfId="4443" priority="1088" operator="equal">
      <formula>"Mercado Envíos gratis"</formula>
    </cfRule>
  </conditionalFormatting>
  <conditionalFormatting sqref="M206">
    <cfRule type="cellIs" dxfId="4442" priority="1089" operator="equal">
      <formula>"Mercado Envíos gratis"</formula>
    </cfRule>
  </conditionalFormatting>
  <conditionalFormatting sqref="N206">
    <cfRule type="cellIs" dxfId="4441" priority="1090" operator="equal">
      <formula>"Premium"</formula>
    </cfRule>
  </conditionalFormatting>
  <conditionalFormatting sqref="Q206">
    <cfRule type="cellIs" dxfId="4440" priority="1091" operator="equal">
      <formula>"Activa"</formula>
    </cfRule>
  </conditionalFormatting>
  <conditionalFormatting sqref="G208">
    <cfRule type="cellIs" dxfId="4439" priority="1092" operator="equal">
      <formula>"Mercado Libre y Mercado Shops"</formula>
    </cfRule>
  </conditionalFormatting>
  <conditionalFormatting sqref="J208">
    <cfRule type="cellIs" dxfId="4438" priority="1093" operator="equal">
      <formula>"Vincular"</formula>
    </cfRule>
  </conditionalFormatting>
  <conditionalFormatting sqref="K208">
    <cfRule type="cellIs" dxfId="4437" priority="1094" operator="equal">
      <formula>"$"</formula>
    </cfRule>
  </conditionalFormatting>
  <conditionalFormatting sqref="L208">
    <cfRule type="cellIs" dxfId="4436" priority="1095" operator="equal">
      <formula>"Mercado Envíos gratis"</formula>
    </cfRule>
  </conditionalFormatting>
  <conditionalFormatting sqref="M208">
    <cfRule type="cellIs" dxfId="4435" priority="1096" operator="equal">
      <formula>"Mercado Envíos gratis"</formula>
    </cfRule>
  </conditionalFormatting>
  <conditionalFormatting sqref="N208">
    <cfRule type="cellIs" dxfId="4434" priority="1097" operator="equal">
      <formula>"Premium"</formula>
    </cfRule>
  </conditionalFormatting>
  <conditionalFormatting sqref="Q208">
    <cfRule type="cellIs" dxfId="4433" priority="1098" operator="equal">
      <formula>"Activa"</formula>
    </cfRule>
  </conditionalFormatting>
  <conditionalFormatting sqref="G210">
    <cfRule type="cellIs" dxfId="4432" priority="1099" operator="equal">
      <formula>"Mercado Shops"</formula>
    </cfRule>
  </conditionalFormatting>
  <conditionalFormatting sqref="J210">
    <cfRule type="cellIs" dxfId="4431" priority="1100" operator="equal">
      <formula>"Vincular"</formula>
    </cfRule>
  </conditionalFormatting>
  <conditionalFormatting sqref="K210">
    <cfRule type="cellIs" dxfId="4430" priority="1101" operator="equal">
      <formula>"$"</formula>
    </cfRule>
  </conditionalFormatting>
  <conditionalFormatting sqref="L210">
    <cfRule type="cellIs" dxfId="4429" priority="1102" operator="equal">
      <formula>"Mercado Envíos gratis"</formula>
    </cfRule>
  </conditionalFormatting>
  <conditionalFormatting sqref="M210">
    <cfRule type="cellIs" dxfId="4428" priority="1103" operator="equal">
      <formula>"Mercado Envíos gratis"</formula>
    </cfRule>
  </conditionalFormatting>
  <conditionalFormatting sqref="N210">
    <cfRule type="cellIs" dxfId="4427" priority="1104" operator="equal">
      <formula>"Premium"</formula>
    </cfRule>
  </conditionalFormatting>
  <conditionalFormatting sqref="Q210">
    <cfRule type="cellIs" dxfId="4426" priority="1105" operator="equal">
      <formula>"Inactiva"</formula>
    </cfRule>
  </conditionalFormatting>
  <conditionalFormatting sqref="G212">
    <cfRule type="cellIs" dxfId="4425" priority="1106" operator="equal">
      <formula>"Mercado Libre y Mercado Shops"</formula>
    </cfRule>
  </conditionalFormatting>
  <conditionalFormatting sqref="J212">
    <cfRule type="cellIs" dxfId="4424" priority="1107" operator="equal">
      <formula>"Vincular"</formula>
    </cfRule>
  </conditionalFormatting>
  <conditionalFormatting sqref="K212">
    <cfRule type="cellIs" dxfId="4423" priority="1108" operator="equal">
      <formula>"$"</formula>
    </cfRule>
  </conditionalFormatting>
  <conditionalFormatting sqref="L212">
    <cfRule type="cellIs" dxfId="4422" priority="1109" operator="equal">
      <formula>"Mercado Envíos gratis"</formula>
    </cfRule>
  </conditionalFormatting>
  <conditionalFormatting sqref="M212">
    <cfRule type="cellIs" dxfId="4421" priority="1110" operator="equal">
      <formula>"Mercado Envíos gratis"</formula>
    </cfRule>
  </conditionalFormatting>
  <conditionalFormatting sqref="N212">
    <cfRule type="cellIs" dxfId="4420" priority="1111" operator="equal">
      <formula>"Premium"</formula>
    </cfRule>
  </conditionalFormatting>
  <conditionalFormatting sqref="Q212">
    <cfRule type="cellIs" dxfId="4419" priority="1112" operator="equal">
      <formula>"Activa"</formula>
    </cfRule>
  </conditionalFormatting>
  <conditionalFormatting sqref="G214">
    <cfRule type="cellIs" dxfId="4418" priority="1113" operator="equal">
      <formula>"Mercado Libre y Mercado Shops"</formula>
    </cfRule>
  </conditionalFormatting>
  <conditionalFormatting sqref="J214">
    <cfRule type="cellIs" dxfId="4417" priority="1114" operator="equal">
      <formula>"Vincular"</formula>
    </cfRule>
  </conditionalFormatting>
  <conditionalFormatting sqref="K214">
    <cfRule type="cellIs" dxfId="4416" priority="1115" operator="equal">
      <formula>"$"</formula>
    </cfRule>
  </conditionalFormatting>
  <conditionalFormatting sqref="L214">
    <cfRule type="cellIs" dxfId="4415" priority="1116" operator="equal">
      <formula>"Mercado Envíos gratis"</formula>
    </cfRule>
  </conditionalFormatting>
  <conditionalFormatting sqref="M214">
    <cfRule type="cellIs" dxfId="4414" priority="1117" operator="equal">
      <formula>"Mercado Envíos a cargo del comprador"</formula>
    </cfRule>
  </conditionalFormatting>
  <conditionalFormatting sqref="N214">
    <cfRule type="cellIs" dxfId="4413" priority="1118" operator="equal">
      <formula>"Premium"</formula>
    </cfRule>
  </conditionalFormatting>
  <conditionalFormatting sqref="Q214">
    <cfRule type="cellIs" dxfId="4412" priority="1119" operator="equal">
      <formula>"Inactiva"</formula>
    </cfRule>
  </conditionalFormatting>
  <conditionalFormatting sqref="G215">
    <cfRule type="cellIs" dxfId="4411" priority="1120" operator="equal">
      <formula>"Mercado Libre y Mercado Shops"</formula>
    </cfRule>
  </conditionalFormatting>
  <conditionalFormatting sqref="J215">
    <cfRule type="cellIs" dxfId="4410" priority="1121" operator="equal">
      <formula>"Vincular"</formula>
    </cfRule>
  </conditionalFormatting>
  <conditionalFormatting sqref="K215">
    <cfRule type="cellIs" dxfId="4409" priority="1122" operator="equal">
      <formula>"$"</formula>
    </cfRule>
  </conditionalFormatting>
  <conditionalFormatting sqref="L215">
    <cfRule type="cellIs" dxfId="4408" priority="1123" operator="equal">
      <formula>"Mercado Envíos gratis"</formula>
    </cfRule>
  </conditionalFormatting>
  <conditionalFormatting sqref="M215">
    <cfRule type="cellIs" dxfId="4407" priority="1124" operator="equal">
      <formula>"Mercado Envíos gratis"</formula>
    </cfRule>
  </conditionalFormatting>
  <conditionalFormatting sqref="N215">
    <cfRule type="cellIs" dxfId="4406" priority="1125" operator="equal">
      <formula>"Premium"</formula>
    </cfRule>
  </conditionalFormatting>
  <conditionalFormatting sqref="Q215">
    <cfRule type="cellIs" dxfId="4405" priority="1126" operator="equal">
      <formula>"Inactiva"</formula>
    </cfRule>
  </conditionalFormatting>
  <conditionalFormatting sqref="G216">
    <cfRule type="cellIs" dxfId="4404" priority="1127" operator="equal">
      <formula>"Mercado Shops"</formula>
    </cfRule>
  </conditionalFormatting>
  <conditionalFormatting sqref="J216">
    <cfRule type="cellIs" dxfId="4403" priority="1128" operator="equal">
      <formula>"Vincular"</formula>
    </cfRule>
  </conditionalFormatting>
  <conditionalFormatting sqref="K216">
    <cfRule type="cellIs" dxfId="4402" priority="1129" operator="equal">
      <formula>"$"</formula>
    </cfRule>
  </conditionalFormatting>
  <conditionalFormatting sqref="L216">
    <cfRule type="cellIs" dxfId="4401" priority="1130" operator="equal">
      <formula>"Mercado Envíos gratis"</formula>
    </cfRule>
  </conditionalFormatting>
  <conditionalFormatting sqref="M216">
    <cfRule type="cellIs" dxfId="4400" priority="1131" operator="equal">
      <formula>"Mercado Envíos gratis"</formula>
    </cfRule>
  </conditionalFormatting>
  <conditionalFormatting sqref="N216">
    <cfRule type="cellIs" dxfId="4399" priority="1132" operator="equal">
      <formula>"Premium"</formula>
    </cfRule>
  </conditionalFormatting>
  <conditionalFormatting sqref="Q216">
    <cfRule type="cellIs" dxfId="4398" priority="1133" operator="equal">
      <formula>"Activa"</formula>
    </cfRule>
  </conditionalFormatting>
  <conditionalFormatting sqref="G218">
    <cfRule type="cellIs" dxfId="4397" priority="1134" operator="equal">
      <formula>"Mercado Libre y Mercado Shops"</formula>
    </cfRule>
  </conditionalFormatting>
  <conditionalFormatting sqref="J218">
    <cfRule type="cellIs" dxfId="4396" priority="1135" operator="equal">
      <formula>"Vincular"</formula>
    </cfRule>
  </conditionalFormatting>
  <conditionalFormatting sqref="K218">
    <cfRule type="cellIs" dxfId="4395" priority="1136" operator="equal">
      <formula>"$"</formula>
    </cfRule>
  </conditionalFormatting>
  <conditionalFormatting sqref="L218">
    <cfRule type="cellIs" dxfId="4394" priority="1137" operator="equal">
      <formula>"Mercado Envíos gratis"</formula>
    </cfRule>
  </conditionalFormatting>
  <conditionalFormatting sqref="M218">
    <cfRule type="cellIs" dxfId="4393" priority="1138" operator="equal">
      <formula>"Mercado Envíos gratis"</formula>
    </cfRule>
  </conditionalFormatting>
  <conditionalFormatting sqref="N218">
    <cfRule type="cellIs" dxfId="4392" priority="1139" operator="equal">
      <formula>"Premium"</formula>
    </cfRule>
  </conditionalFormatting>
  <conditionalFormatting sqref="Q218">
    <cfRule type="cellIs" dxfId="4391" priority="1140" operator="equal">
      <formula>"Activa"</formula>
    </cfRule>
  </conditionalFormatting>
  <conditionalFormatting sqref="G219">
    <cfRule type="cellIs" dxfId="4390" priority="1141" operator="equal">
      <formula>"Mercado Libre y Mercado Shops"</formula>
    </cfRule>
  </conditionalFormatting>
  <conditionalFormatting sqref="J219">
    <cfRule type="cellIs" dxfId="4389" priority="1142" operator="equal">
      <formula>"Vincular"</formula>
    </cfRule>
  </conditionalFormatting>
  <conditionalFormatting sqref="K219">
    <cfRule type="cellIs" dxfId="4388" priority="1143" operator="equal">
      <formula>"$"</formula>
    </cfRule>
  </conditionalFormatting>
  <conditionalFormatting sqref="L219">
    <cfRule type="cellIs" dxfId="4387" priority="1144" operator="equal">
      <formula>"Mercado Envíos gratis"</formula>
    </cfRule>
  </conditionalFormatting>
  <conditionalFormatting sqref="M219">
    <cfRule type="cellIs" dxfId="4386" priority="1145" operator="equal">
      <formula>"Mercado Envíos gratis"</formula>
    </cfRule>
  </conditionalFormatting>
  <conditionalFormatting sqref="N219">
    <cfRule type="cellIs" dxfId="4385" priority="1146" operator="equal">
      <formula>"Premium"</formula>
    </cfRule>
  </conditionalFormatting>
  <conditionalFormatting sqref="Q219">
    <cfRule type="cellIs" dxfId="4384" priority="1147" operator="equal">
      <formula>"Inactiva"</formula>
    </cfRule>
  </conditionalFormatting>
  <conditionalFormatting sqref="G221">
    <cfRule type="cellIs" dxfId="4383" priority="1148" operator="equal">
      <formula>"Mercado Libre y Mercado Shops"</formula>
    </cfRule>
  </conditionalFormatting>
  <conditionalFormatting sqref="J221">
    <cfRule type="cellIs" dxfId="4382" priority="1149" operator="equal">
      <formula>"Vincular"</formula>
    </cfRule>
  </conditionalFormatting>
  <conditionalFormatting sqref="K221">
    <cfRule type="cellIs" dxfId="4381" priority="1150" operator="equal">
      <formula>"$"</formula>
    </cfRule>
  </conditionalFormatting>
  <conditionalFormatting sqref="L221">
    <cfRule type="cellIs" dxfId="4380" priority="1151" operator="equal">
      <formula>"Mercado Envíos gratis"</formula>
    </cfRule>
  </conditionalFormatting>
  <conditionalFormatting sqref="M221">
    <cfRule type="cellIs" dxfId="4379" priority="1152" operator="equal">
      <formula>"Mercado Envíos a cargo del comprador"</formula>
    </cfRule>
  </conditionalFormatting>
  <conditionalFormatting sqref="N221">
    <cfRule type="cellIs" dxfId="4378" priority="1153" operator="equal">
      <formula>"Premium"</formula>
    </cfRule>
  </conditionalFormatting>
  <conditionalFormatting sqref="Q221">
    <cfRule type="cellIs" dxfId="4377" priority="1154" operator="equal">
      <formula>"Inactiva"</formula>
    </cfRule>
  </conditionalFormatting>
  <conditionalFormatting sqref="G222">
    <cfRule type="cellIs" dxfId="4376" priority="1155" operator="equal">
      <formula>"Mercado Libre y Mercado Shops"</formula>
    </cfRule>
  </conditionalFormatting>
  <conditionalFormatting sqref="J222">
    <cfRule type="cellIs" dxfId="4375" priority="1156" operator="equal">
      <formula>"Vincular"</formula>
    </cfRule>
  </conditionalFormatting>
  <conditionalFormatting sqref="K222">
    <cfRule type="cellIs" dxfId="4374" priority="1157" operator="equal">
      <formula>"$"</formula>
    </cfRule>
  </conditionalFormatting>
  <conditionalFormatting sqref="L222">
    <cfRule type="cellIs" dxfId="4373" priority="1158" operator="equal">
      <formula>"Mercado Envíos gratis"</formula>
    </cfRule>
  </conditionalFormatting>
  <conditionalFormatting sqref="M222">
    <cfRule type="cellIs" dxfId="4372" priority="1159" operator="equal">
      <formula>"Mercado Envíos a cargo del comprador"</formula>
    </cfRule>
  </conditionalFormatting>
  <conditionalFormatting sqref="N222">
    <cfRule type="cellIs" dxfId="4371" priority="1160" operator="equal">
      <formula>"Premium"</formula>
    </cfRule>
  </conditionalFormatting>
  <conditionalFormatting sqref="Q222">
    <cfRule type="cellIs" dxfId="4370" priority="1161" operator="equal">
      <formula>"Inactiva"</formula>
    </cfRule>
  </conditionalFormatting>
  <conditionalFormatting sqref="G223">
    <cfRule type="cellIs" dxfId="4369" priority="1162" operator="equal">
      <formula>"Mercado Libre y Mercado Shops"</formula>
    </cfRule>
  </conditionalFormatting>
  <conditionalFormatting sqref="J223">
    <cfRule type="cellIs" dxfId="4368" priority="1163" operator="equal">
      <formula>"Vincular"</formula>
    </cfRule>
  </conditionalFormatting>
  <conditionalFormatting sqref="K223">
    <cfRule type="cellIs" dxfId="4367" priority="1164" operator="equal">
      <formula>"$"</formula>
    </cfRule>
  </conditionalFormatting>
  <conditionalFormatting sqref="L223">
    <cfRule type="cellIs" dxfId="4366" priority="1165" operator="equal">
      <formula>"Mercado Envíos gratis"</formula>
    </cfRule>
  </conditionalFormatting>
  <conditionalFormatting sqref="M223">
    <cfRule type="cellIs" dxfId="4365" priority="1166" operator="equal">
      <formula>"Mercado Envíos a cargo del comprador"</formula>
    </cfRule>
  </conditionalFormatting>
  <conditionalFormatting sqref="N223">
    <cfRule type="cellIs" dxfId="4364" priority="1167" operator="equal">
      <formula>"Premium"</formula>
    </cfRule>
  </conditionalFormatting>
  <conditionalFormatting sqref="Q223">
    <cfRule type="cellIs" dxfId="4363" priority="1168" operator="equal">
      <formula>"Inactiva"</formula>
    </cfRule>
  </conditionalFormatting>
  <conditionalFormatting sqref="G224">
    <cfRule type="cellIs" dxfId="4362" priority="1169" operator="equal">
      <formula>"Mercado Libre y Mercado Shops"</formula>
    </cfRule>
  </conditionalFormatting>
  <conditionalFormatting sqref="J224">
    <cfRule type="cellIs" dxfId="4361" priority="1170" operator="equal">
      <formula>"Vincular"</formula>
    </cfRule>
  </conditionalFormatting>
  <conditionalFormatting sqref="K224">
    <cfRule type="cellIs" dxfId="4360" priority="1171" operator="equal">
      <formula>"$"</formula>
    </cfRule>
  </conditionalFormatting>
  <conditionalFormatting sqref="L224">
    <cfRule type="cellIs" dxfId="4359" priority="1172" operator="equal">
      <formula>"Mercado Envíos gratis"</formula>
    </cfRule>
  </conditionalFormatting>
  <conditionalFormatting sqref="M224">
    <cfRule type="cellIs" dxfId="4358" priority="1173" operator="equal">
      <formula>"Mercado Envíos por mi cuenta"</formula>
    </cfRule>
  </conditionalFormatting>
  <conditionalFormatting sqref="N224">
    <cfRule type="cellIs" dxfId="4357" priority="1174" operator="equal">
      <formula>"Clásica"</formula>
    </cfRule>
  </conditionalFormatting>
  <conditionalFormatting sqref="Q224">
    <cfRule type="cellIs" dxfId="4356" priority="1175" operator="equal">
      <formula>"Activa"</formula>
    </cfRule>
  </conditionalFormatting>
  <conditionalFormatting sqref="G226">
    <cfRule type="cellIs" dxfId="4355" priority="1176" operator="equal">
      <formula>"Mercado Libre y Mercado Shops"</formula>
    </cfRule>
  </conditionalFormatting>
  <conditionalFormatting sqref="J226">
    <cfRule type="cellIs" dxfId="4354" priority="1177" operator="equal">
      <formula>"Vincular"</formula>
    </cfRule>
  </conditionalFormatting>
  <conditionalFormatting sqref="K226">
    <cfRule type="cellIs" dxfId="4353" priority="1178" operator="equal">
      <formula>"$"</formula>
    </cfRule>
  </conditionalFormatting>
  <conditionalFormatting sqref="L226">
    <cfRule type="cellIs" dxfId="4352" priority="1179" operator="equal">
      <formula>"Mercado Envíos gratis"</formula>
    </cfRule>
  </conditionalFormatting>
  <conditionalFormatting sqref="M226">
    <cfRule type="cellIs" dxfId="4351" priority="1180" operator="equal">
      <formula>"Mercado Envíos gratis"</formula>
    </cfRule>
  </conditionalFormatting>
  <conditionalFormatting sqref="N226">
    <cfRule type="cellIs" dxfId="4350" priority="1181" operator="equal">
      <formula>"Premium"</formula>
    </cfRule>
  </conditionalFormatting>
  <conditionalFormatting sqref="Q226">
    <cfRule type="cellIs" dxfId="4349" priority="1182" operator="equal">
      <formula>"Activa"</formula>
    </cfRule>
  </conditionalFormatting>
  <conditionalFormatting sqref="G228">
    <cfRule type="cellIs" dxfId="4348" priority="1183" operator="equal">
      <formula>"Mercado Libre y Mercado Shops"</formula>
    </cfRule>
  </conditionalFormatting>
  <conditionalFormatting sqref="J228">
    <cfRule type="cellIs" dxfId="4347" priority="1184" operator="equal">
      <formula>"Vincular"</formula>
    </cfRule>
  </conditionalFormatting>
  <conditionalFormatting sqref="K228">
    <cfRule type="cellIs" dxfId="4346" priority="1185" operator="equal">
      <formula>"$"</formula>
    </cfRule>
  </conditionalFormatting>
  <conditionalFormatting sqref="L228">
    <cfRule type="cellIs" dxfId="4345" priority="1186" operator="equal">
      <formula>"Mercado Envíos gratis"</formula>
    </cfRule>
  </conditionalFormatting>
  <conditionalFormatting sqref="M228">
    <cfRule type="cellIs" dxfId="4344" priority="1187" operator="equal">
      <formula>"Mercado Envíos a cargo del comprador"</formula>
    </cfRule>
  </conditionalFormatting>
  <conditionalFormatting sqref="N228">
    <cfRule type="cellIs" dxfId="4343" priority="1188" operator="equal">
      <formula>"Premium"</formula>
    </cfRule>
  </conditionalFormatting>
  <conditionalFormatting sqref="Q228">
    <cfRule type="cellIs" dxfId="4342" priority="1189" operator="equal">
      <formula>"Activa"</formula>
    </cfRule>
  </conditionalFormatting>
  <conditionalFormatting sqref="G229">
    <cfRule type="cellIs" dxfId="4341" priority="1190" operator="equal">
      <formula>"Mercado Libre y Mercado Shops"</formula>
    </cfRule>
  </conditionalFormatting>
  <conditionalFormatting sqref="J229">
    <cfRule type="cellIs" dxfId="4340" priority="1191" operator="equal">
      <formula>"Vincular"</formula>
    </cfRule>
  </conditionalFormatting>
  <conditionalFormatting sqref="K229">
    <cfRule type="cellIs" dxfId="4339" priority="1192" operator="equal">
      <formula>"$"</formula>
    </cfRule>
  </conditionalFormatting>
  <conditionalFormatting sqref="L229">
    <cfRule type="cellIs" dxfId="4338" priority="1193" operator="equal">
      <formula>"Mercado Envíos gratis"</formula>
    </cfRule>
  </conditionalFormatting>
  <conditionalFormatting sqref="M229">
    <cfRule type="cellIs" dxfId="4337" priority="1194" operator="equal">
      <formula>"Mercado Envíos a cargo del comprador"</formula>
    </cfRule>
  </conditionalFormatting>
  <conditionalFormatting sqref="N229">
    <cfRule type="cellIs" dxfId="4336" priority="1195" operator="equal">
      <formula>"Premium"</formula>
    </cfRule>
  </conditionalFormatting>
  <conditionalFormatting sqref="Q229">
    <cfRule type="cellIs" dxfId="4335" priority="1196" operator="equal">
      <formula>"Inactiva"</formula>
    </cfRule>
  </conditionalFormatting>
  <conditionalFormatting sqref="G230">
    <cfRule type="cellIs" dxfId="4334" priority="1197" operator="equal">
      <formula>"Mercado Libre y Mercado Shops"</formula>
    </cfRule>
  </conditionalFormatting>
  <conditionalFormatting sqref="J230">
    <cfRule type="cellIs" dxfId="4333" priority="1198" operator="equal">
      <formula>"Vincular"</formula>
    </cfRule>
  </conditionalFormatting>
  <conditionalFormatting sqref="K230">
    <cfRule type="cellIs" dxfId="4332" priority="1199" operator="equal">
      <formula>"$"</formula>
    </cfRule>
  </conditionalFormatting>
  <conditionalFormatting sqref="L230">
    <cfRule type="cellIs" dxfId="4331" priority="1200" operator="equal">
      <formula>"Mercado Envíos gratis"</formula>
    </cfRule>
  </conditionalFormatting>
  <conditionalFormatting sqref="M230">
    <cfRule type="cellIs" dxfId="4330" priority="1201" operator="equal">
      <formula>"Mercado Envíos a cargo del comprador"</formula>
    </cfRule>
  </conditionalFormatting>
  <conditionalFormatting sqref="N230">
    <cfRule type="cellIs" dxfId="4329" priority="1202" operator="equal">
      <formula>"Premium"</formula>
    </cfRule>
  </conditionalFormatting>
  <conditionalFormatting sqref="Q230">
    <cfRule type="cellIs" dxfId="4328" priority="1203" operator="equal">
      <formula>"Inactiva"</formula>
    </cfRule>
  </conditionalFormatting>
  <conditionalFormatting sqref="G233">
    <cfRule type="cellIs" dxfId="4327" priority="1204" operator="equal">
      <formula>"Mercado Libre y Mercado Shops"</formula>
    </cfRule>
  </conditionalFormatting>
  <conditionalFormatting sqref="J233">
    <cfRule type="cellIs" dxfId="4326" priority="1205" operator="equal">
      <formula>"Vincular"</formula>
    </cfRule>
  </conditionalFormatting>
  <conditionalFormatting sqref="K233">
    <cfRule type="cellIs" dxfId="4325" priority="1206" operator="equal">
      <formula>"$"</formula>
    </cfRule>
  </conditionalFormatting>
  <conditionalFormatting sqref="L233">
    <cfRule type="cellIs" dxfId="4324" priority="1207" operator="equal">
      <formula>"Mercado Envíos gratis"</formula>
    </cfRule>
  </conditionalFormatting>
  <conditionalFormatting sqref="M233">
    <cfRule type="cellIs" dxfId="4323" priority="1208" operator="equal">
      <formula>"Mercado Envíos gratis"</formula>
    </cfRule>
  </conditionalFormatting>
  <conditionalFormatting sqref="N233">
    <cfRule type="cellIs" dxfId="4322" priority="1209" operator="equal">
      <formula>"Premium"</formula>
    </cfRule>
  </conditionalFormatting>
  <conditionalFormatting sqref="Q233">
    <cfRule type="cellIs" dxfId="4321" priority="1210" operator="equal">
      <formula>"Activa"</formula>
    </cfRule>
  </conditionalFormatting>
  <conditionalFormatting sqref="G234">
    <cfRule type="cellIs" dxfId="4320" priority="1211" operator="equal">
      <formula>"Mercado Libre y Mercado Shops"</formula>
    </cfRule>
  </conditionalFormatting>
  <conditionalFormatting sqref="J234">
    <cfRule type="cellIs" dxfId="4319" priority="1212" operator="equal">
      <formula>"Vincular"</formula>
    </cfRule>
  </conditionalFormatting>
  <conditionalFormatting sqref="K234">
    <cfRule type="cellIs" dxfId="4318" priority="1213" operator="equal">
      <formula>"$"</formula>
    </cfRule>
  </conditionalFormatting>
  <conditionalFormatting sqref="L234">
    <cfRule type="cellIs" dxfId="4317" priority="1214" operator="equal">
      <formula>"Mercado Envíos gratis"</formula>
    </cfRule>
  </conditionalFormatting>
  <conditionalFormatting sqref="M234">
    <cfRule type="cellIs" dxfId="4316" priority="1215" operator="equal">
      <formula>"Mercado Envíos gratis"</formula>
    </cfRule>
  </conditionalFormatting>
  <conditionalFormatting sqref="N234">
    <cfRule type="cellIs" dxfId="4315" priority="1216" operator="equal">
      <formula>"Premium"</formula>
    </cfRule>
  </conditionalFormatting>
  <conditionalFormatting sqref="Q234">
    <cfRule type="cellIs" dxfId="4314" priority="1217" operator="equal">
      <formula>"Activa"</formula>
    </cfRule>
  </conditionalFormatting>
  <conditionalFormatting sqref="G235">
    <cfRule type="cellIs" dxfId="4313" priority="1218" operator="equal">
      <formula>"Mercado Libre y Mercado Shops"</formula>
    </cfRule>
  </conditionalFormatting>
  <conditionalFormatting sqref="J235">
    <cfRule type="cellIs" dxfId="4312" priority="1219" operator="equal">
      <formula>"Vincular"</formula>
    </cfRule>
  </conditionalFormatting>
  <conditionalFormatting sqref="K235">
    <cfRule type="cellIs" dxfId="4311" priority="1220" operator="equal">
      <formula>"$"</formula>
    </cfRule>
  </conditionalFormatting>
  <conditionalFormatting sqref="L235">
    <cfRule type="cellIs" dxfId="4310" priority="1221" operator="equal">
      <formula>"Mercado Envíos gratis"</formula>
    </cfRule>
  </conditionalFormatting>
  <conditionalFormatting sqref="M235">
    <cfRule type="cellIs" dxfId="4309" priority="1222" operator="equal">
      <formula>"Mercado Envíos gratis"</formula>
    </cfRule>
  </conditionalFormatting>
  <conditionalFormatting sqref="N235">
    <cfRule type="cellIs" dxfId="4308" priority="1223" operator="equal">
      <formula>"Premium"</formula>
    </cfRule>
  </conditionalFormatting>
  <conditionalFormatting sqref="Q235">
    <cfRule type="cellIs" dxfId="4307" priority="1224" operator="equal">
      <formula>"Activa"</formula>
    </cfRule>
  </conditionalFormatting>
  <conditionalFormatting sqref="G236">
    <cfRule type="cellIs" dxfId="4306" priority="1225" operator="equal">
      <formula>"Mercado Libre y Mercado Shops"</formula>
    </cfRule>
  </conditionalFormatting>
  <conditionalFormatting sqref="J236">
    <cfRule type="cellIs" dxfId="4305" priority="1226" operator="equal">
      <formula>"Vincular"</formula>
    </cfRule>
  </conditionalFormatting>
  <conditionalFormatting sqref="K236">
    <cfRule type="cellIs" dxfId="4304" priority="1227" operator="equal">
      <formula>"$"</formula>
    </cfRule>
  </conditionalFormatting>
  <conditionalFormatting sqref="L236">
    <cfRule type="cellIs" dxfId="4303" priority="1228" operator="equal">
      <formula>"Mercado Envíos gratis"</formula>
    </cfRule>
  </conditionalFormatting>
  <conditionalFormatting sqref="M236">
    <cfRule type="cellIs" dxfId="4302" priority="1229" operator="equal">
      <formula>"Mercado Envíos gratis"</formula>
    </cfRule>
  </conditionalFormatting>
  <conditionalFormatting sqref="N236">
    <cfRule type="cellIs" dxfId="4301" priority="1230" operator="equal">
      <formula>"Premium"</formula>
    </cfRule>
  </conditionalFormatting>
  <conditionalFormatting sqref="Q236">
    <cfRule type="cellIs" dxfId="4300" priority="1231" operator="equal">
      <formula>"Activa"</formula>
    </cfRule>
  </conditionalFormatting>
  <conditionalFormatting sqref="G237">
    <cfRule type="cellIs" dxfId="4299" priority="1232" operator="equal">
      <formula>"Mercado Libre y Mercado Shops"</formula>
    </cfRule>
  </conditionalFormatting>
  <conditionalFormatting sqref="J237">
    <cfRule type="cellIs" dxfId="4298" priority="1233" operator="equal">
      <formula>"Vincular"</formula>
    </cfRule>
  </conditionalFormatting>
  <conditionalFormatting sqref="K237">
    <cfRule type="cellIs" dxfId="4297" priority="1234" operator="equal">
      <formula>"$"</formula>
    </cfRule>
  </conditionalFormatting>
  <conditionalFormatting sqref="L237">
    <cfRule type="cellIs" dxfId="4296" priority="1235" operator="equal">
      <formula>"Mercado Envíos gratis"</formula>
    </cfRule>
  </conditionalFormatting>
  <conditionalFormatting sqref="M237">
    <cfRule type="cellIs" dxfId="4295" priority="1236" operator="equal">
      <formula>"Mercado Envíos gratis"</formula>
    </cfRule>
  </conditionalFormatting>
  <conditionalFormatting sqref="N237">
    <cfRule type="cellIs" dxfId="4294" priority="1237" operator="equal">
      <formula>"Premium"</formula>
    </cfRule>
  </conditionalFormatting>
  <conditionalFormatting sqref="Q237">
    <cfRule type="cellIs" dxfId="4293" priority="1238" operator="equal">
      <formula>"Activa"</formula>
    </cfRule>
  </conditionalFormatting>
  <conditionalFormatting sqref="G238">
    <cfRule type="cellIs" dxfId="4292" priority="1239" operator="equal">
      <formula>"Mercado Libre y Mercado Shops"</formula>
    </cfRule>
  </conditionalFormatting>
  <conditionalFormatting sqref="J238">
    <cfRule type="cellIs" dxfId="4291" priority="1240" operator="equal">
      <formula>"Vincular"</formula>
    </cfRule>
  </conditionalFormatting>
  <conditionalFormatting sqref="K238">
    <cfRule type="cellIs" dxfId="4290" priority="1241" operator="equal">
      <formula>"$"</formula>
    </cfRule>
  </conditionalFormatting>
  <conditionalFormatting sqref="L238">
    <cfRule type="cellIs" dxfId="4289" priority="1242" operator="equal">
      <formula>"Mercado Envíos gratis"</formula>
    </cfRule>
  </conditionalFormatting>
  <conditionalFormatting sqref="M238">
    <cfRule type="cellIs" dxfId="4288" priority="1243" operator="equal">
      <formula>"Mercado Envíos gratis"</formula>
    </cfRule>
  </conditionalFormatting>
  <conditionalFormatting sqref="N238">
    <cfRule type="cellIs" dxfId="4287" priority="1244" operator="equal">
      <formula>"Premium"</formula>
    </cfRule>
  </conditionalFormatting>
  <conditionalFormatting sqref="Q238">
    <cfRule type="cellIs" dxfId="4286" priority="1245" operator="equal">
      <formula>"Activa"</formula>
    </cfRule>
  </conditionalFormatting>
  <conditionalFormatting sqref="G239">
    <cfRule type="cellIs" dxfId="4285" priority="1246" operator="equal">
      <formula>"Mercado Libre y Mercado Shops"</formula>
    </cfRule>
  </conditionalFormatting>
  <conditionalFormatting sqref="J239">
    <cfRule type="cellIs" dxfId="4284" priority="1247" operator="equal">
      <formula>"Vincular"</formula>
    </cfRule>
  </conditionalFormatting>
  <conditionalFormatting sqref="K239">
    <cfRule type="cellIs" dxfId="4283" priority="1248" operator="equal">
      <formula>"$"</formula>
    </cfRule>
  </conditionalFormatting>
  <conditionalFormatting sqref="L239">
    <cfRule type="cellIs" dxfId="4282" priority="1249" operator="equal">
      <formula>"Mercado Envíos gratis"</formula>
    </cfRule>
  </conditionalFormatting>
  <conditionalFormatting sqref="M239">
    <cfRule type="cellIs" dxfId="4281" priority="1250" operator="equal">
      <formula>"Mercado Envíos gratis"</formula>
    </cfRule>
  </conditionalFormatting>
  <conditionalFormatting sqref="N239">
    <cfRule type="cellIs" dxfId="4280" priority="1251" operator="equal">
      <formula>"Premium"</formula>
    </cfRule>
  </conditionalFormatting>
  <conditionalFormatting sqref="Q239">
    <cfRule type="cellIs" dxfId="4279" priority="1252" operator="equal">
      <formula>"Activa"</formula>
    </cfRule>
  </conditionalFormatting>
  <conditionalFormatting sqref="G240">
    <cfRule type="cellIs" dxfId="4278" priority="1253" operator="equal">
      <formula>"Mercado Libre y Mercado Shops"</formula>
    </cfRule>
  </conditionalFormatting>
  <conditionalFormatting sqref="J240">
    <cfRule type="cellIs" dxfId="4277" priority="1254" operator="equal">
      <formula>"Vincular"</formula>
    </cfRule>
  </conditionalFormatting>
  <conditionalFormatting sqref="K240">
    <cfRule type="cellIs" dxfId="4276" priority="1255" operator="equal">
      <formula>"$"</formula>
    </cfRule>
  </conditionalFormatting>
  <conditionalFormatting sqref="L240">
    <cfRule type="cellIs" dxfId="4275" priority="1256" operator="equal">
      <formula>"Mercado Envíos gratis"</formula>
    </cfRule>
  </conditionalFormatting>
  <conditionalFormatting sqref="M240">
    <cfRule type="cellIs" dxfId="4274" priority="1257" operator="equal">
      <formula>"Mercado Envíos gratis"</formula>
    </cfRule>
  </conditionalFormatting>
  <conditionalFormatting sqref="N240">
    <cfRule type="cellIs" dxfId="4273" priority="1258" operator="equal">
      <formula>"Premium"</formula>
    </cfRule>
  </conditionalFormatting>
  <conditionalFormatting sqref="Q240">
    <cfRule type="cellIs" dxfId="4272" priority="1259" operator="equal">
      <formula>"Activa"</formula>
    </cfRule>
  </conditionalFormatting>
  <conditionalFormatting sqref="G241">
    <cfRule type="cellIs" dxfId="4271" priority="1260" operator="equal">
      <formula>"Mercado Libre y Mercado Shops"</formula>
    </cfRule>
  </conditionalFormatting>
  <conditionalFormatting sqref="J241">
    <cfRule type="cellIs" dxfId="4270" priority="1261" operator="equal">
      <formula>"Vincular"</formula>
    </cfRule>
  </conditionalFormatting>
  <conditionalFormatting sqref="K241">
    <cfRule type="cellIs" dxfId="4269" priority="1262" operator="equal">
      <formula>"$"</formula>
    </cfRule>
  </conditionalFormatting>
  <conditionalFormatting sqref="L241">
    <cfRule type="cellIs" dxfId="4268" priority="1263" operator="equal">
      <formula>"Mercado Envíos gratis"</formula>
    </cfRule>
  </conditionalFormatting>
  <conditionalFormatting sqref="M241">
    <cfRule type="cellIs" dxfId="4267" priority="1264" operator="equal">
      <formula>"Mercado Envíos gratis"</formula>
    </cfRule>
  </conditionalFormatting>
  <conditionalFormatting sqref="N241">
    <cfRule type="cellIs" dxfId="4266" priority="1265" operator="equal">
      <formula>"Premium"</formula>
    </cfRule>
  </conditionalFormatting>
  <conditionalFormatting sqref="Q241">
    <cfRule type="cellIs" dxfId="4265" priority="1266" operator="equal">
      <formula>"Activa"</formula>
    </cfRule>
  </conditionalFormatting>
  <conditionalFormatting sqref="G242">
    <cfRule type="cellIs" dxfId="4264" priority="1267" operator="equal">
      <formula>"Mercado Libre y Mercado Shops"</formula>
    </cfRule>
  </conditionalFormatting>
  <conditionalFormatting sqref="J242">
    <cfRule type="cellIs" dxfId="4263" priority="1268" operator="equal">
      <formula>"Vincular"</formula>
    </cfRule>
  </conditionalFormatting>
  <conditionalFormatting sqref="K242">
    <cfRule type="cellIs" dxfId="4262" priority="1269" operator="equal">
      <formula>"$"</formula>
    </cfRule>
  </conditionalFormatting>
  <conditionalFormatting sqref="L242">
    <cfRule type="cellIs" dxfId="4261" priority="1270" operator="equal">
      <formula>"Mercado Envíos gratis"</formula>
    </cfRule>
  </conditionalFormatting>
  <conditionalFormatting sqref="M242">
    <cfRule type="cellIs" dxfId="4260" priority="1271" operator="equal">
      <formula>"Mercado Envíos gratis"</formula>
    </cfRule>
  </conditionalFormatting>
  <conditionalFormatting sqref="N242">
    <cfRule type="cellIs" dxfId="4259" priority="1272" operator="equal">
      <formula>"Premium"</formula>
    </cfRule>
  </conditionalFormatting>
  <conditionalFormatting sqref="Q242">
    <cfRule type="cellIs" dxfId="4258" priority="1273" operator="equal">
      <formula>"Activa"</formula>
    </cfRule>
  </conditionalFormatting>
  <conditionalFormatting sqref="G243">
    <cfRule type="cellIs" dxfId="4257" priority="1274" operator="equal">
      <formula>"Mercado Libre y Mercado Shops"</formula>
    </cfRule>
  </conditionalFormatting>
  <conditionalFormatting sqref="J243">
    <cfRule type="cellIs" dxfId="4256" priority="1275" operator="equal">
      <formula>"Vincular"</formula>
    </cfRule>
  </conditionalFormatting>
  <conditionalFormatting sqref="K243">
    <cfRule type="cellIs" dxfId="4255" priority="1276" operator="equal">
      <formula>"$"</formula>
    </cfRule>
  </conditionalFormatting>
  <conditionalFormatting sqref="L243">
    <cfRule type="cellIs" dxfId="4254" priority="1277" operator="equal">
      <formula>"Mercado Envíos gratis"</formula>
    </cfRule>
  </conditionalFormatting>
  <conditionalFormatting sqref="M243">
    <cfRule type="cellIs" dxfId="4253" priority="1278" operator="equal">
      <formula>"Mercado Envíos gratis"</formula>
    </cfRule>
  </conditionalFormatting>
  <conditionalFormatting sqref="N243">
    <cfRule type="cellIs" dxfId="4252" priority="1279" operator="equal">
      <formula>"Premium"</formula>
    </cfRule>
  </conditionalFormatting>
  <conditionalFormatting sqref="Q243">
    <cfRule type="cellIs" dxfId="4251" priority="1280" operator="equal">
      <formula>"Activa"</formula>
    </cfRule>
  </conditionalFormatting>
  <conditionalFormatting sqref="G244">
    <cfRule type="cellIs" dxfId="4250" priority="1281" operator="equal">
      <formula>"Mercado Libre y Mercado Shops"</formula>
    </cfRule>
  </conditionalFormatting>
  <conditionalFormatting sqref="J244">
    <cfRule type="cellIs" dxfId="4249" priority="1282" operator="equal">
      <formula>"Vincular"</formula>
    </cfRule>
  </conditionalFormatting>
  <conditionalFormatting sqref="K244">
    <cfRule type="cellIs" dxfId="4248" priority="1283" operator="equal">
      <formula>"$"</formula>
    </cfRule>
  </conditionalFormatting>
  <conditionalFormatting sqref="L244">
    <cfRule type="cellIs" dxfId="4247" priority="1284" operator="equal">
      <formula>"Mercado Envíos gratis"</formula>
    </cfRule>
  </conditionalFormatting>
  <conditionalFormatting sqref="M244">
    <cfRule type="cellIs" dxfId="4246" priority="1285" operator="equal">
      <formula>"Mercado Envíos gratis"</formula>
    </cfRule>
  </conditionalFormatting>
  <conditionalFormatting sqref="N244">
    <cfRule type="cellIs" dxfId="4245" priority="1286" operator="equal">
      <formula>"Premium"</formula>
    </cfRule>
  </conditionalFormatting>
  <conditionalFormatting sqref="Q244">
    <cfRule type="cellIs" dxfId="4244" priority="1287" operator="equal">
      <formula>"Activa"</formula>
    </cfRule>
  </conditionalFormatting>
  <conditionalFormatting sqref="G245">
    <cfRule type="cellIs" dxfId="4243" priority="1288" operator="equal">
      <formula>"Mercado Libre y Mercado Shops"</formula>
    </cfRule>
  </conditionalFormatting>
  <conditionalFormatting sqref="J245">
    <cfRule type="cellIs" dxfId="4242" priority="1289" operator="equal">
      <formula>"Vincular"</formula>
    </cfRule>
  </conditionalFormatting>
  <conditionalFormatting sqref="K245">
    <cfRule type="cellIs" dxfId="4241" priority="1290" operator="equal">
      <formula>"$"</formula>
    </cfRule>
  </conditionalFormatting>
  <conditionalFormatting sqref="L245">
    <cfRule type="cellIs" dxfId="4240" priority="1291" operator="equal">
      <formula>"Mercado Envíos gratis"</formula>
    </cfRule>
  </conditionalFormatting>
  <conditionalFormatting sqref="M245">
    <cfRule type="cellIs" dxfId="4239" priority="1292" operator="equal">
      <formula>"Mercado Envíos gratis"</formula>
    </cfRule>
  </conditionalFormatting>
  <conditionalFormatting sqref="N245">
    <cfRule type="cellIs" dxfId="4238" priority="1293" operator="equal">
      <formula>"Premium"</formula>
    </cfRule>
  </conditionalFormatting>
  <conditionalFormatting sqref="Q245">
    <cfRule type="cellIs" dxfId="4237" priority="1294" operator="equal">
      <formula>"Activa"</formula>
    </cfRule>
  </conditionalFormatting>
  <conditionalFormatting sqref="G246">
    <cfRule type="cellIs" dxfId="4236" priority="1295" operator="equal">
      <formula>"Mercado Libre y Mercado Shops"</formula>
    </cfRule>
  </conditionalFormatting>
  <conditionalFormatting sqref="J246">
    <cfRule type="cellIs" dxfId="4235" priority="1296" operator="equal">
      <formula>"Vincular"</formula>
    </cfRule>
  </conditionalFormatting>
  <conditionalFormatting sqref="K246">
    <cfRule type="cellIs" dxfId="4234" priority="1297" operator="equal">
      <formula>"$"</formula>
    </cfRule>
  </conditionalFormatting>
  <conditionalFormatting sqref="L246">
    <cfRule type="cellIs" dxfId="4233" priority="1298" operator="equal">
      <formula>"Mercado Envíos gratis"</formula>
    </cfRule>
  </conditionalFormatting>
  <conditionalFormatting sqref="M246">
    <cfRule type="cellIs" dxfId="4232" priority="1299" operator="equal">
      <formula>"Mercado Envíos gratis"</formula>
    </cfRule>
  </conditionalFormatting>
  <conditionalFormatting sqref="N246">
    <cfRule type="cellIs" dxfId="4231" priority="1300" operator="equal">
      <formula>"Premium"</formula>
    </cfRule>
  </conditionalFormatting>
  <conditionalFormatting sqref="Q246">
    <cfRule type="cellIs" dxfId="4230" priority="1301" operator="equal">
      <formula>"Activa"</formula>
    </cfRule>
  </conditionalFormatting>
  <conditionalFormatting sqref="G247">
    <cfRule type="cellIs" dxfId="4229" priority="1302" operator="equal">
      <formula>"Mercado Libre y Mercado Shops"</formula>
    </cfRule>
  </conditionalFormatting>
  <conditionalFormatting sqref="J247">
    <cfRule type="cellIs" dxfId="4228" priority="1303" operator="equal">
      <formula>"Vincular"</formula>
    </cfRule>
  </conditionalFormatting>
  <conditionalFormatting sqref="K247">
    <cfRule type="cellIs" dxfId="4227" priority="1304" operator="equal">
      <formula>"$"</formula>
    </cfRule>
  </conditionalFormatting>
  <conditionalFormatting sqref="L247">
    <cfRule type="cellIs" dxfId="4226" priority="1305" operator="equal">
      <formula>"Mercado Envíos gratis"</formula>
    </cfRule>
  </conditionalFormatting>
  <conditionalFormatting sqref="M247">
    <cfRule type="cellIs" dxfId="4225" priority="1306" operator="equal">
      <formula>"Mercado Envíos gratis"</formula>
    </cfRule>
  </conditionalFormatting>
  <conditionalFormatting sqref="N247">
    <cfRule type="cellIs" dxfId="4224" priority="1307" operator="equal">
      <formula>"Premium"</formula>
    </cfRule>
  </conditionalFormatting>
  <conditionalFormatting sqref="Q247">
    <cfRule type="cellIs" dxfId="4223" priority="1308" operator="equal">
      <formula>"Activa"</formula>
    </cfRule>
  </conditionalFormatting>
  <conditionalFormatting sqref="G248">
    <cfRule type="cellIs" dxfId="4222" priority="1309" operator="equal">
      <formula>"Mercado Libre y Mercado Shops"</formula>
    </cfRule>
  </conditionalFormatting>
  <conditionalFormatting sqref="J248">
    <cfRule type="cellIs" dxfId="4221" priority="1310" operator="equal">
      <formula>"Vincular"</formula>
    </cfRule>
  </conditionalFormatting>
  <conditionalFormatting sqref="K248">
    <cfRule type="cellIs" dxfId="4220" priority="1311" operator="equal">
      <formula>"$"</formula>
    </cfRule>
  </conditionalFormatting>
  <conditionalFormatting sqref="L248">
    <cfRule type="cellIs" dxfId="4219" priority="1312" operator="equal">
      <formula>"Mercado Envíos gratis"</formula>
    </cfRule>
  </conditionalFormatting>
  <conditionalFormatting sqref="M248">
    <cfRule type="cellIs" dxfId="4218" priority="1313" operator="equal">
      <formula>"Mercado Envíos gratis"</formula>
    </cfRule>
  </conditionalFormatting>
  <conditionalFormatting sqref="N248">
    <cfRule type="cellIs" dxfId="4217" priority="1314" operator="equal">
      <formula>"Premium"</formula>
    </cfRule>
  </conditionalFormatting>
  <conditionalFormatting sqref="Q248">
    <cfRule type="cellIs" dxfId="4216" priority="1315" operator="equal">
      <formula>"Activa"</formula>
    </cfRule>
  </conditionalFormatting>
  <conditionalFormatting sqref="G249">
    <cfRule type="cellIs" dxfId="4215" priority="1316" operator="equal">
      <formula>"Mercado Libre y Mercado Shops"</formula>
    </cfRule>
  </conditionalFormatting>
  <conditionalFormatting sqref="J249">
    <cfRule type="cellIs" dxfId="4214" priority="1317" operator="equal">
      <formula>"Vincular"</formula>
    </cfRule>
  </conditionalFormatting>
  <conditionalFormatting sqref="K249">
    <cfRule type="cellIs" dxfId="4213" priority="1318" operator="equal">
      <formula>"$"</formula>
    </cfRule>
  </conditionalFormatting>
  <conditionalFormatting sqref="L249">
    <cfRule type="cellIs" dxfId="4212" priority="1319" operator="equal">
      <formula>"Mercado Envíos gratis"</formula>
    </cfRule>
  </conditionalFormatting>
  <conditionalFormatting sqref="M249">
    <cfRule type="cellIs" dxfId="4211" priority="1320" operator="equal">
      <formula>"Mercado Envíos gratis"</formula>
    </cfRule>
  </conditionalFormatting>
  <conditionalFormatting sqref="N249">
    <cfRule type="cellIs" dxfId="4210" priority="1321" operator="equal">
      <formula>"Premium"</formula>
    </cfRule>
  </conditionalFormatting>
  <conditionalFormatting sqref="Q249">
    <cfRule type="cellIs" dxfId="4209" priority="1322" operator="equal">
      <formula>"Activa"</formula>
    </cfRule>
  </conditionalFormatting>
  <conditionalFormatting sqref="G250">
    <cfRule type="cellIs" dxfId="4208" priority="1323" operator="equal">
      <formula>"Mercado Libre y Mercado Shops"</formula>
    </cfRule>
  </conditionalFormatting>
  <conditionalFormatting sqref="J250">
    <cfRule type="cellIs" dxfId="4207" priority="1324" operator="equal">
      <formula>"Vincular"</formula>
    </cfRule>
  </conditionalFormatting>
  <conditionalFormatting sqref="K250">
    <cfRule type="cellIs" dxfId="4206" priority="1325" operator="equal">
      <formula>"$"</formula>
    </cfRule>
  </conditionalFormatting>
  <conditionalFormatting sqref="L250">
    <cfRule type="cellIs" dxfId="4205" priority="1326" operator="equal">
      <formula>"Mercado Envíos gratis"</formula>
    </cfRule>
  </conditionalFormatting>
  <conditionalFormatting sqref="M250">
    <cfRule type="cellIs" dxfId="4204" priority="1327" operator="equal">
      <formula>"Mercado Envíos gratis"</formula>
    </cfRule>
  </conditionalFormatting>
  <conditionalFormatting sqref="N250">
    <cfRule type="cellIs" dxfId="4203" priority="1328" operator="equal">
      <formula>"Premium"</formula>
    </cfRule>
  </conditionalFormatting>
  <conditionalFormatting sqref="Q250">
    <cfRule type="cellIs" dxfId="4202" priority="1329" operator="equal">
      <formula>"Activa"</formula>
    </cfRule>
  </conditionalFormatting>
  <conditionalFormatting sqref="G251">
    <cfRule type="cellIs" dxfId="4201" priority="1330" operator="equal">
      <formula>"Mercado Libre y Mercado Shops"</formula>
    </cfRule>
  </conditionalFormatting>
  <conditionalFormatting sqref="J251">
    <cfRule type="cellIs" dxfId="4200" priority="1331" operator="equal">
      <formula>"Vincular"</formula>
    </cfRule>
  </conditionalFormatting>
  <conditionalFormatting sqref="K251">
    <cfRule type="cellIs" dxfId="4199" priority="1332" operator="equal">
      <formula>"$"</formula>
    </cfRule>
  </conditionalFormatting>
  <conditionalFormatting sqref="L251">
    <cfRule type="cellIs" dxfId="4198" priority="1333" operator="equal">
      <formula>"Mercado Envíos gratis"</formula>
    </cfRule>
  </conditionalFormatting>
  <conditionalFormatting sqref="M251">
    <cfRule type="cellIs" dxfId="4197" priority="1334" operator="equal">
      <formula>"Mercado Envíos gratis"</formula>
    </cfRule>
  </conditionalFormatting>
  <conditionalFormatting sqref="N251">
    <cfRule type="cellIs" dxfId="4196" priority="1335" operator="equal">
      <formula>"Premium"</formula>
    </cfRule>
  </conditionalFormatting>
  <conditionalFormatting sqref="Q251">
    <cfRule type="cellIs" dxfId="4195" priority="1336" operator="equal">
      <formula>"Activa"</formula>
    </cfRule>
  </conditionalFormatting>
  <conditionalFormatting sqref="G252">
    <cfRule type="cellIs" dxfId="4194" priority="1337" operator="equal">
      <formula>"Mercado Libre y Mercado Shops"</formula>
    </cfRule>
  </conditionalFormatting>
  <conditionalFormatting sqref="J252">
    <cfRule type="cellIs" dxfId="4193" priority="1338" operator="equal">
      <formula>"Vincular"</formula>
    </cfRule>
  </conditionalFormatting>
  <conditionalFormatting sqref="K252">
    <cfRule type="cellIs" dxfId="4192" priority="1339" operator="equal">
      <formula>"$"</formula>
    </cfRule>
  </conditionalFormatting>
  <conditionalFormatting sqref="L252">
    <cfRule type="cellIs" dxfId="4191" priority="1340" operator="equal">
      <formula>"Mercado Envíos gratis"</formula>
    </cfRule>
  </conditionalFormatting>
  <conditionalFormatting sqref="M252">
    <cfRule type="cellIs" dxfId="4190" priority="1341" operator="equal">
      <formula>"Mercado Envíos gratis"</formula>
    </cfRule>
  </conditionalFormatting>
  <conditionalFormatting sqref="N252">
    <cfRule type="cellIs" dxfId="4189" priority="1342" operator="equal">
      <formula>"Premium"</formula>
    </cfRule>
  </conditionalFormatting>
  <conditionalFormatting sqref="Q252">
    <cfRule type="cellIs" dxfId="4188" priority="1343" operator="equal">
      <formula>"Activa"</formula>
    </cfRule>
  </conditionalFormatting>
  <conditionalFormatting sqref="G253">
    <cfRule type="cellIs" dxfId="4187" priority="1344" operator="equal">
      <formula>"Mercado Libre y Mercado Shops"</formula>
    </cfRule>
  </conditionalFormatting>
  <conditionalFormatting sqref="J253">
    <cfRule type="cellIs" dxfId="4186" priority="1345" operator="equal">
      <formula>"Vincular"</formula>
    </cfRule>
  </conditionalFormatting>
  <conditionalFormatting sqref="K253">
    <cfRule type="cellIs" dxfId="4185" priority="1346" operator="equal">
      <formula>"$"</formula>
    </cfRule>
  </conditionalFormatting>
  <conditionalFormatting sqref="L253">
    <cfRule type="cellIs" dxfId="4184" priority="1347" operator="equal">
      <formula>"Mercado Envíos gratis"</formula>
    </cfRule>
  </conditionalFormatting>
  <conditionalFormatting sqref="M253">
    <cfRule type="cellIs" dxfId="4183" priority="1348" operator="equal">
      <formula>"Mercado Envíos gratis"</formula>
    </cfRule>
  </conditionalFormatting>
  <conditionalFormatting sqref="N253">
    <cfRule type="cellIs" dxfId="4182" priority="1349" operator="equal">
      <formula>"Premium"</formula>
    </cfRule>
  </conditionalFormatting>
  <conditionalFormatting sqref="Q253">
    <cfRule type="cellIs" dxfId="4181" priority="1350" operator="equal">
      <formula>"Activa"</formula>
    </cfRule>
  </conditionalFormatting>
  <conditionalFormatting sqref="G254">
    <cfRule type="cellIs" dxfId="4180" priority="1351" operator="equal">
      <formula>"Mercado Libre y Mercado Shops"</formula>
    </cfRule>
  </conditionalFormatting>
  <conditionalFormatting sqref="J254">
    <cfRule type="cellIs" dxfId="4179" priority="1352" operator="equal">
      <formula>"Vincular"</formula>
    </cfRule>
  </conditionalFormatting>
  <conditionalFormatting sqref="K254">
    <cfRule type="cellIs" dxfId="4178" priority="1353" operator="equal">
      <formula>"$"</formula>
    </cfRule>
  </conditionalFormatting>
  <conditionalFormatting sqref="L254">
    <cfRule type="cellIs" dxfId="4177" priority="1354" operator="equal">
      <formula>"Mercado Envíos gratis"</formula>
    </cfRule>
  </conditionalFormatting>
  <conditionalFormatting sqref="M254">
    <cfRule type="cellIs" dxfId="4176" priority="1355" operator="equal">
      <formula>"Mercado Envíos gratis"</formula>
    </cfRule>
  </conditionalFormatting>
  <conditionalFormatting sqref="N254">
    <cfRule type="cellIs" dxfId="4175" priority="1356" operator="equal">
      <formula>"Premium"</formula>
    </cfRule>
  </conditionalFormatting>
  <conditionalFormatting sqref="Q254">
    <cfRule type="cellIs" dxfId="4174" priority="1357" operator="equal">
      <formula>"Activa"</formula>
    </cfRule>
  </conditionalFormatting>
  <conditionalFormatting sqref="G255">
    <cfRule type="cellIs" dxfId="4173" priority="1358" operator="equal">
      <formula>"Mercado Libre y Mercado Shops"</formula>
    </cfRule>
  </conditionalFormatting>
  <conditionalFormatting sqref="J255">
    <cfRule type="cellIs" dxfId="4172" priority="1359" operator="equal">
      <formula>"Vincular"</formula>
    </cfRule>
  </conditionalFormatting>
  <conditionalFormatting sqref="K255">
    <cfRule type="cellIs" dxfId="4171" priority="1360" operator="equal">
      <formula>"$"</formula>
    </cfRule>
  </conditionalFormatting>
  <conditionalFormatting sqref="L255">
    <cfRule type="cellIs" dxfId="4170" priority="1361" operator="equal">
      <formula>"Mercado Envíos gratis"</formula>
    </cfRule>
  </conditionalFormatting>
  <conditionalFormatting sqref="M255">
    <cfRule type="cellIs" dxfId="4169" priority="1362" operator="equal">
      <formula>"Mercado Envíos gratis"</formula>
    </cfRule>
  </conditionalFormatting>
  <conditionalFormatting sqref="N255">
    <cfRule type="cellIs" dxfId="4168" priority="1363" operator="equal">
      <formula>"Premium"</formula>
    </cfRule>
  </conditionalFormatting>
  <conditionalFormatting sqref="Q255">
    <cfRule type="cellIs" dxfId="4167" priority="1364" operator="equal">
      <formula>"Inactiva"</formula>
    </cfRule>
  </conditionalFormatting>
  <conditionalFormatting sqref="G256">
    <cfRule type="cellIs" dxfId="4166" priority="1365" operator="equal">
      <formula>"Mercado Libre y Mercado Shops"</formula>
    </cfRule>
  </conditionalFormatting>
  <conditionalFormatting sqref="J256">
    <cfRule type="cellIs" dxfId="4165" priority="1366" operator="equal">
      <formula>"Vincular"</formula>
    </cfRule>
  </conditionalFormatting>
  <conditionalFormatting sqref="K256">
    <cfRule type="cellIs" dxfId="4164" priority="1367" operator="equal">
      <formula>"$"</formula>
    </cfRule>
  </conditionalFormatting>
  <conditionalFormatting sqref="L256">
    <cfRule type="cellIs" dxfId="4163" priority="1368" operator="equal">
      <formula>"Mercado Envíos gratis"</formula>
    </cfRule>
  </conditionalFormatting>
  <conditionalFormatting sqref="M256">
    <cfRule type="cellIs" dxfId="4162" priority="1369" operator="equal">
      <formula>"Mercado Envíos a cargo del comprador"</formula>
    </cfRule>
  </conditionalFormatting>
  <conditionalFormatting sqref="N256">
    <cfRule type="cellIs" dxfId="4161" priority="1370" operator="equal">
      <formula>"Premium"</formula>
    </cfRule>
  </conditionalFormatting>
  <conditionalFormatting sqref="Q256">
    <cfRule type="cellIs" dxfId="4160" priority="1371" operator="equal">
      <formula>"Activa"</formula>
    </cfRule>
  </conditionalFormatting>
  <conditionalFormatting sqref="G257">
    <cfRule type="cellIs" dxfId="4159" priority="1372" operator="equal">
      <formula>"Mercado Libre y Mercado Shops"</formula>
    </cfRule>
  </conditionalFormatting>
  <conditionalFormatting sqref="J257">
    <cfRule type="cellIs" dxfId="4158" priority="1373" operator="equal">
      <formula>"Vincular"</formula>
    </cfRule>
  </conditionalFormatting>
  <conditionalFormatting sqref="K257">
    <cfRule type="cellIs" dxfId="4157" priority="1374" operator="equal">
      <formula>"$"</formula>
    </cfRule>
  </conditionalFormatting>
  <conditionalFormatting sqref="L257">
    <cfRule type="cellIs" dxfId="4156" priority="1375" operator="equal">
      <formula>"Mercado Envíos gratis"</formula>
    </cfRule>
  </conditionalFormatting>
  <conditionalFormatting sqref="M257">
    <cfRule type="cellIs" dxfId="4155" priority="1376" operator="equal">
      <formula>"Mercado Envíos a cargo del comprador"</formula>
    </cfRule>
  </conditionalFormatting>
  <conditionalFormatting sqref="N257">
    <cfRule type="cellIs" dxfId="4154" priority="1377" operator="equal">
      <formula>"Premium"</formula>
    </cfRule>
  </conditionalFormatting>
  <conditionalFormatting sqref="Q257">
    <cfRule type="cellIs" dxfId="4153" priority="1378" operator="equal">
      <formula>"Inactiva"</formula>
    </cfRule>
  </conditionalFormatting>
  <conditionalFormatting sqref="G258">
    <cfRule type="cellIs" dxfId="4152" priority="1379" operator="equal">
      <formula>"Mercado Libre y Mercado Shops"</formula>
    </cfRule>
  </conditionalFormatting>
  <conditionalFormatting sqref="J258">
    <cfRule type="cellIs" dxfId="4151" priority="1380" operator="equal">
      <formula>"Vincular"</formula>
    </cfRule>
  </conditionalFormatting>
  <conditionalFormatting sqref="K258">
    <cfRule type="cellIs" dxfId="4150" priority="1381" operator="equal">
      <formula>"$"</formula>
    </cfRule>
  </conditionalFormatting>
  <conditionalFormatting sqref="L258">
    <cfRule type="cellIs" dxfId="4149" priority="1382" operator="equal">
      <formula>"Mercado Envíos gratis"</formula>
    </cfRule>
  </conditionalFormatting>
  <conditionalFormatting sqref="M258">
    <cfRule type="cellIs" dxfId="4148" priority="1383" operator="equal">
      <formula>"Mercado Envíos a cargo del comprador"</formula>
    </cfRule>
  </conditionalFormatting>
  <conditionalFormatting sqref="N258">
    <cfRule type="cellIs" dxfId="4147" priority="1384" operator="equal">
      <formula>"Premium"</formula>
    </cfRule>
  </conditionalFormatting>
  <conditionalFormatting sqref="Q258">
    <cfRule type="cellIs" dxfId="4146" priority="1385" operator="equal">
      <formula>"Activa"</formula>
    </cfRule>
  </conditionalFormatting>
  <conditionalFormatting sqref="G259">
    <cfRule type="cellIs" dxfId="4145" priority="1386" operator="equal">
      <formula>"Mercado Libre y Mercado Shops"</formula>
    </cfRule>
  </conditionalFormatting>
  <conditionalFormatting sqref="J259">
    <cfRule type="cellIs" dxfId="4144" priority="1387" operator="equal">
      <formula>"Vincular"</formula>
    </cfRule>
  </conditionalFormatting>
  <conditionalFormatting sqref="K259">
    <cfRule type="cellIs" dxfId="4143" priority="1388" operator="equal">
      <formula>"$"</formula>
    </cfRule>
  </conditionalFormatting>
  <conditionalFormatting sqref="L259">
    <cfRule type="cellIs" dxfId="4142" priority="1389" operator="equal">
      <formula>"Mercado Envíos gratis"</formula>
    </cfRule>
  </conditionalFormatting>
  <conditionalFormatting sqref="M259">
    <cfRule type="cellIs" dxfId="4141" priority="1390" operator="equal">
      <formula>"Mercado Envíos a cargo del comprador"</formula>
    </cfRule>
  </conditionalFormatting>
  <conditionalFormatting sqref="N259">
    <cfRule type="cellIs" dxfId="4140" priority="1391" operator="equal">
      <formula>"Premium"</formula>
    </cfRule>
  </conditionalFormatting>
  <conditionalFormatting sqref="Q259">
    <cfRule type="cellIs" dxfId="4139" priority="1392" operator="equal">
      <formula>"Activa"</formula>
    </cfRule>
  </conditionalFormatting>
  <conditionalFormatting sqref="G260">
    <cfRule type="cellIs" dxfId="4138" priority="1393" operator="equal">
      <formula>"Mercado Libre y Mercado Shops"</formula>
    </cfRule>
  </conditionalFormatting>
  <conditionalFormatting sqref="J260">
    <cfRule type="cellIs" dxfId="4137" priority="1394" operator="equal">
      <formula>"Vincular"</formula>
    </cfRule>
  </conditionalFormatting>
  <conditionalFormatting sqref="K260">
    <cfRule type="cellIs" dxfId="4136" priority="1395" operator="equal">
      <formula>"$"</formula>
    </cfRule>
  </conditionalFormatting>
  <conditionalFormatting sqref="L260">
    <cfRule type="cellIs" dxfId="4135" priority="1396" operator="equal">
      <formula>"Mercado Envíos gratis"</formula>
    </cfRule>
  </conditionalFormatting>
  <conditionalFormatting sqref="M260">
    <cfRule type="cellIs" dxfId="4134" priority="1397" operator="equal">
      <formula>"Mercado Envíos a cargo del comprador"</formula>
    </cfRule>
  </conditionalFormatting>
  <conditionalFormatting sqref="N260">
    <cfRule type="cellIs" dxfId="4133" priority="1398" operator="equal">
      <formula>"Premium"</formula>
    </cfRule>
  </conditionalFormatting>
  <conditionalFormatting sqref="Q260">
    <cfRule type="cellIs" dxfId="4132" priority="1399" operator="equal">
      <formula>"Inactiva"</formula>
    </cfRule>
  </conditionalFormatting>
  <conditionalFormatting sqref="G261">
    <cfRule type="cellIs" dxfId="4131" priority="1400" operator="equal">
      <formula>"Mercado Libre y Mercado Shops"</formula>
    </cfRule>
  </conditionalFormatting>
  <conditionalFormatting sqref="J261">
    <cfRule type="cellIs" dxfId="4130" priority="1401" operator="equal">
      <formula>"Vincular"</formula>
    </cfRule>
  </conditionalFormatting>
  <conditionalFormatting sqref="K261">
    <cfRule type="cellIs" dxfId="4129" priority="1402" operator="equal">
      <formula>"$"</formula>
    </cfRule>
  </conditionalFormatting>
  <conditionalFormatting sqref="L261">
    <cfRule type="cellIs" dxfId="4128" priority="1403" operator="equal">
      <formula>"Mercado Envíos gratis"</formula>
    </cfRule>
  </conditionalFormatting>
  <conditionalFormatting sqref="M261">
    <cfRule type="cellIs" dxfId="4127" priority="1404" operator="equal">
      <formula>"Mercado Envíos gratis"</formula>
    </cfRule>
  </conditionalFormatting>
  <conditionalFormatting sqref="N261">
    <cfRule type="cellIs" dxfId="4126" priority="1405" operator="equal">
      <formula>"Premium"</formula>
    </cfRule>
  </conditionalFormatting>
  <conditionalFormatting sqref="Q261">
    <cfRule type="cellIs" dxfId="4125" priority="1406" operator="equal">
      <formula>"Inactiva"</formula>
    </cfRule>
  </conditionalFormatting>
  <conditionalFormatting sqref="G262">
    <cfRule type="cellIs" dxfId="4124" priority="1407" operator="equal">
      <formula>"Mercado Libre y Mercado Shops"</formula>
    </cfRule>
  </conditionalFormatting>
  <conditionalFormatting sqref="J262">
    <cfRule type="cellIs" dxfId="4123" priority="1408" operator="equal">
      <formula>"Vincular"</formula>
    </cfRule>
  </conditionalFormatting>
  <conditionalFormatting sqref="K262">
    <cfRule type="cellIs" dxfId="4122" priority="1409" operator="equal">
      <formula>"$"</formula>
    </cfRule>
  </conditionalFormatting>
  <conditionalFormatting sqref="L262">
    <cfRule type="cellIs" dxfId="4121" priority="1410" operator="equal">
      <formula>"Mercado Envíos gratis"</formula>
    </cfRule>
  </conditionalFormatting>
  <conditionalFormatting sqref="M262">
    <cfRule type="cellIs" dxfId="4120" priority="1411" operator="equal">
      <formula>"Mercado Envíos gratis"</formula>
    </cfRule>
  </conditionalFormatting>
  <conditionalFormatting sqref="N262">
    <cfRule type="cellIs" dxfId="4119" priority="1412" operator="equal">
      <formula>"Premium"</formula>
    </cfRule>
  </conditionalFormatting>
  <conditionalFormatting sqref="Q262">
    <cfRule type="cellIs" dxfId="4118" priority="1413" operator="equal">
      <formula>"Inactiva"</formula>
    </cfRule>
  </conditionalFormatting>
  <conditionalFormatting sqref="G263">
    <cfRule type="cellIs" dxfId="4117" priority="1414" operator="equal">
      <formula>"Mercado Libre y Mercado Shops"</formula>
    </cfRule>
  </conditionalFormatting>
  <conditionalFormatting sqref="J263">
    <cfRule type="cellIs" dxfId="4116" priority="1415" operator="equal">
      <formula>"Vincular"</formula>
    </cfRule>
  </conditionalFormatting>
  <conditionalFormatting sqref="K263">
    <cfRule type="cellIs" dxfId="4115" priority="1416" operator="equal">
      <formula>"$"</formula>
    </cfRule>
  </conditionalFormatting>
  <conditionalFormatting sqref="L263">
    <cfRule type="cellIs" dxfId="4114" priority="1417" operator="equal">
      <formula>"Mercado Envíos gratis"</formula>
    </cfRule>
  </conditionalFormatting>
  <conditionalFormatting sqref="M263">
    <cfRule type="cellIs" dxfId="4113" priority="1418" operator="equal">
      <formula>"Mercado Envíos gratis"</formula>
    </cfRule>
  </conditionalFormatting>
  <conditionalFormatting sqref="N263">
    <cfRule type="cellIs" dxfId="4112" priority="1419" operator="equal">
      <formula>"Premium"</formula>
    </cfRule>
  </conditionalFormatting>
  <conditionalFormatting sqref="Q263">
    <cfRule type="cellIs" dxfId="4111" priority="1420" operator="equal">
      <formula>"Activa"</formula>
    </cfRule>
  </conditionalFormatting>
  <conditionalFormatting sqref="G264">
    <cfRule type="cellIs" dxfId="4110" priority="1421" operator="equal">
      <formula>"Mercado Libre y Mercado Shops"</formula>
    </cfRule>
  </conditionalFormatting>
  <conditionalFormatting sqref="J264">
    <cfRule type="cellIs" dxfId="4109" priority="1422" operator="equal">
      <formula>"Vincular"</formula>
    </cfRule>
  </conditionalFormatting>
  <conditionalFormatting sqref="K264">
    <cfRule type="cellIs" dxfId="4108" priority="1423" operator="equal">
      <formula>"$"</formula>
    </cfRule>
  </conditionalFormatting>
  <conditionalFormatting sqref="L264">
    <cfRule type="cellIs" dxfId="4107" priority="1424" operator="equal">
      <formula>"Mercado Envíos gratis"</formula>
    </cfRule>
  </conditionalFormatting>
  <conditionalFormatting sqref="M264">
    <cfRule type="cellIs" dxfId="4106" priority="1425" operator="equal">
      <formula>"Mercado Envíos gratis"</formula>
    </cfRule>
  </conditionalFormatting>
  <conditionalFormatting sqref="N264">
    <cfRule type="cellIs" dxfId="4105" priority="1426" operator="equal">
      <formula>"Premium"</formula>
    </cfRule>
  </conditionalFormatting>
  <conditionalFormatting sqref="Q264">
    <cfRule type="cellIs" dxfId="4104" priority="1427" operator="equal">
      <formula>"Inactiva"</formula>
    </cfRule>
  </conditionalFormatting>
  <conditionalFormatting sqref="G265">
    <cfRule type="cellIs" dxfId="4103" priority="1428" operator="equal">
      <formula>"Mercado Libre y Mercado Shops"</formula>
    </cfRule>
  </conditionalFormatting>
  <conditionalFormatting sqref="J265">
    <cfRule type="cellIs" dxfId="4102" priority="1429" operator="equal">
      <formula>"Vincular"</formula>
    </cfRule>
  </conditionalFormatting>
  <conditionalFormatting sqref="K265">
    <cfRule type="cellIs" dxfId="4101" priority="1430" operator="equal">
      <formula>"$"</formula>
    </cfRule>
  </conditionalFormatting>
  <conditionalFormatting sqref="L265">
    <cfRule type="cellIs" dxfId="4100" priority="1431" operator="equal">
      <formula>"Mercado Envíos gratis"</formula>
    </cfRule>
  </conditionalFormatting>
  <conditionalFormatting sqref="M265">
    <cfRule type="cellIs" dxfId="4099" priority="1432" operator="equal">
      <formula>"Mercado Envíos a cargo del comprador"</formula>
    </cfRule>
  </conditionalFormatting>
  <conditionalFormatting sqref="N265">
    <cfRule type="cellIs" dxfId="4098" priority="1433" operator="equal">
      <formula>"Premium"</formula>
    </cfRule>
  </conditionalFormatting>
  <conditionalFormatting sqref="Q265">
    <cfRule type="cellIs" dxfId="4097" priority="1434" operator="equal">
      <formula>"Activa"</formula>
    </cfRule>
  </conditionalFormatting>
  <conditionalFormatting sqref="G267">
    <cfRule type="cellIs" dxfId="4096" priority="1435" operator="equal">
      <formula>"Mercado Libre y Mercado Shops"</formula>
    </cfRule>
  </conditionalFormatting>
  <conditionalFormatting sqref="J267">
    <cfRule type="cellIs" dxfId="4095" priority="1436" operator="equal">
      <formula>"Vincular"</formula>
    </cfRule>
  </conditionalFormatting>
  <conditionalFormatting sqref="K267">
    <cfRule type="cellIs" dxfId="4094" priority="1437" operator="equal">
      <formula>"$"</formula>
    </cfRule>
  </conditionalFormatting>
  <conditionalFormatting sqref="L267">
    <cfRule type="cellIs" dxfId="4093" priority="1438" operator="equal">
      <formula>"Mercado Envíos gratis"</formula>
    </cfRule>
  </conditionalFormatting>
  <conditionalFormatting sqref="M267">
    <cfRule type="cellIs" dxfId="4092" priority="1439" operator="equal">
      <formula>"Mercado Envíos a cargo del comprador"</formula>
    </cfRule>
  </conditionalFormatting>
  <conditionalFormatting sqref="N267">
    <cfRule type="cellIs" dxfId="4091" priority="1440" operator="equal">
      <formula>"Premium"</formula>
    </cfRule>
  </conditionalFormatting>
  <conditionalFormatting sqref="Q267">
    <cfRule type="cellIs" dxfId="4090" priority="1441" operator="equal">
      <formula>"Inactiva"</formula>
    </cfRule>
  </conditionalFormatting>
  <conditionalFormatting sqref="G273">
    <cfRule type="cellIs" dxfId="4089" priority="1442" operator="equal">
      <formula>"Mercado Libre y Mercado Shops"</formula>
    </cfRule>
  </conditionalFormatting>
  <conditionalFormatting sqref="J273">
    <cfRule type="cellIs" dxfId="4088" priority="1443" operator="equal">
      <formula>"Vincular"</formula>
    </cfRule>
  </conditionalFormatting>
  <conditionalFormatting sqref="K273">
    <cfRule type="cellIs" dxfId="4087" priority="1444" operator="equal">
      <formula>"$"</formula>
    </cfRule>
  </conditionalFormatting>
  <conditionalFormatting sqref="L273">
    <cfRule type="cellIs" dxfId="4086" priority="1445" operator="equal">
      <formula>"Mercado Envíos gratis"</formula>
    </cfRule>
  </conditionalFormatting>
  <conditionalFormatting sqref="M273">
    <cfRule type="cellIs" dxfId="4085" priority="1446" operator="equal">
      <formula>"Mercado Envíos a cargo del comprador"</formula>
    </cfRule>
  </conditionalFormatting>
  <conditionalFormatting sqref="N273">
    <cfRule type="cellIs" dxfId="4084" priority="1447" operator="equal">
      <formula>"Premium"</formula>
    </cfRule>
  </conditionalFormatting>
  <conditionalFormatting sqref="Q273">
    <cfRule type="cellIs" dxfId="4083" priority="1448" operator="equal">
      <formula>"Inactiva"</formula>
    </cfRule>
  </conditionalFormatting>
  <conditionalFormatting sqref="G287">
    <cfRule type="cellIs" dxfId="4082" priority="1449" operator="equal">
      <formula>"Mercado Libre y Mercado Shops"</formula>
    </cfRule>
  </conditionalFormatting>
  <conditionalFormatting sqref="J287">
    <cfRule type="cellIs" dxfId="4081" priority="1450" operator="equal">
      <formula>"Vincular"</formula>
    </cfRule>
  </conditionalFormatting>
  <conditionalFormatting sqref="K287">
    <cfRule type="cellIs" dxfId="4080" priority="1451" operator="equal">
      <formula>"$"</formula>
    </cfRule>
  </conditionalFormatting>
  <conditionalFormatting sqref="L287">
    <cfRule type="cellIs" dxfId="4079" priority="1452" operator="equal">
      <formula>"Mercado Envíos gratis"</formula>
    </cfRule>
  </conditionalFormatting>
  <conditionalFormatting sqref="M287">
    <cfRule type="cellIs" dxfId="4078" priority="1453" operator="equal">
      <formula>"Mercado Envíos a cargo del comprador"</formula>
    </cfRule>
  </conditionalFormatting>
  <conditionalFormatting sqref="N287">
    <cfRule type="cellIs" dxfId="4077" priority="1454" operator="equal">
      <formula>"Premium"</formula>
    </cfRule>
  </conditionalFormatting>
  <conditionalFormatting sqref="Q287">
    <cfRule type="cellIs" dxfId="4076" priority="1455" operator="equal">
      <formula>"Inactiva"</formula>
    </cfRule>
  </conditionalFormatting>
  <conditionalFormatting sqref="G290">
    <cfRule type="cellIs" dxfId="4075" priority="1456" operator="equal">
      <formula>"Mercado Libre y Mercado Shops"</formula>
    </cfRule>
  </conditionalFormatting>
  <conditionalFormatting sqref="J290">
    <cfRule type="cellIs" dxfId="4074" priority="1457" operator="equal">
      <formula>"Vincular"</formula>
    </cfRule>
  </conditionalFormatting>
  <conditionalFormatting sqref="K290">
    <cfRule type="cellIs" dxfId="4073" priority="1458" operator="equal">
      <formula>"$"</formula>
    </cfRule>
  </conditionalFormatting>
  <conditionalFormatting sqref="L290">
    <cfRule type="cellIs" dxfId="4072" priority="1459" operator="equal">
      <formula>"Mercado Envíos gratis"</formula>
    </cfRule>
  </conditionalFormatting>
  <conditionalFormatting sqref="M290">
    <cfRule type="cellIs" dxfId="4071" priority="1460" operator="equal">
      <formula>"Mercado Envíos gratis"</formula>
    </cfRule>
  </conditionalFormatting>
  <conditionalFormatting sqref="N290">
    <cfRule type="cellIs" dxfId="4070" priority="1461" operator="equal">
      <formula>"Premium"</formula>
    </cfRule>
  </conditionalFormatting>
  <conditionalFormatting sqref="Q290">
    <cfRule type="cellIs" dxfId="4069" priority="1462" operator="equal">
      <formula>"Inactiva"</formula>
    </cfRule>
  </conditionalFormatting>
  <conditionalFormatting sqref="G291">
    <cfRule type="cellIs" dxfId="4068" priority="1463" operator="equal">
      <formula>"Mercado Libre y Mercado Shops"</formula>
    </cfRule>
  </conditionalFormatting>
  <conditionalFormatting sqref="J291">
    <cfRule type="cellIs" dxfId="4067" priority="1464" operator="equal">
      <formula>"Vincular"</formula>
    </cfRule>
  </conditionalFormatting>
  <conditionalFormatting sqref="K291">
    <cfRule type="cellIs" dxfId="4066" priority="1465" operator="equal">
      <formula>"$"</formula>
    </cfRule>
  </conditionalFormatting>
  <conditionalFormatting sqref="L291">
    <cfRule type="cellIs" dxfId="4065" priority="1466" operator="equal">
      <formula>"Mercado Envíos gratis"</formula>
    </cfRule>
  </conditionalFormatting>
  <conditionalFormatting sqref="M291">
    <cfRule type="cellIs" dxfId="4064" priority="1467" operator="equal">
      <formula>"Mercado Envíos gratis"</formula>
    </cfRule>
  </conditionalFormatting>
  <conditionalFormatting sqref="N291">
    <cfRule type="cellIs" dxfId="4063" priority="1468" operator="equal">
      <formula>"Premium"</formula>
    </cfRule>
  </conditionalFormatting>
  <conditionalFormatting sqref="Q291">
    <cfRule type="cellIs" dxfId="4062" priority="1469" operator="equal">
      <formula>"Inactiva"</formula>
    </cfRule>
  </conditionalFormatting>
  <conditionalFormatting sqref="G292">
    <cfRule type="cellIs" dxfId="4061" priority="1470" operator="equal">
      <formula>"Mercado Libre y Mercado Shops"</formula>
    </cfRule>
  </conditionalFormatting>
  <conditionalFormatting sqref="J292">
    <cfRule type="cellIs" dxfId="4060" priority="1471" operator="equal">
      <formula>"Vincular"</formula>
    </cfRule>
  </conditionalFormatting>
  <conditionalFormatting sqref="K292">
    <cfRule type="cellIs" dxfId="4059" priority="1472" operator="equal">
      <formula>"$"</formula>
    </cfRule>
  </conditionalFormatting>
  <conditionalFormatting sqref="L292">
    <cfRule type="cellIs" dxfId="4058" priority="1473" operator="equal">
      <formula>"Mercado Envíos gratis"</formula>
    </cfRule>
  </conditionalFormatting>
  <conditionalFormatting sqref="M292">
    <cfRule type="cellIs" dxfId="4057" priority="1474" operator="equal">
      <formula>"Mercado Envíos a cargo del comprador"</formula>
    </cfRule>
  </conditionalFormatting>
  <conditionalFormatting sqref="N292">
    <cfRule type="cellIs" dxfId="4056" priority="1475" operator="equal">
      <formula>"Premium"</formula>
    </cfRule>
  </conditionalFormatting>
  <conditionalFormatting sqref="Q292">
    <cfRule type="cellIs" dxfId="4055" priority="1476" operator="equal">
      <formula>"Inactiva"</formula>
    </cfRule>
  </conditionalFormatting>
  <conditionalFormatting sqref="G293">
    <cfRule type="cellIs" dxfId="4054" priority="1477" operator="equal">
      <formula>"Mercado Libre y Mercado Shops"</formula>
    </cfRule>
  </conditionalFormatting>
  <conditionalFormatting sqref="J293">
    <cfRule type="cellIs" dxfId="4053" priority="1478" operator="equal">
      <formula>"Vincular"</formula>
    </cfRule>
  </conditionalFormatting>
  <conditionalFormatting sqref="K293">
    <cfRule type="cellIs" dxfId="4052" priority="1479" operator="equal">
      <formula>"$"</formula>
    </cfRule>
  </conditionalFormatting>
  <conditionalFormatting sqref="L293">
    <cfRule type="cellIs" dxfId="4051" priority="1480" operator="equal">
      <formula>"Mercado Envíos gratis"</formula>
    </cfRule>
  </conditionalFormatting>
  <conditionalFormatting sqref="M293">
    <cfRule type="cellIs" dxfId="4050" priority="1481" operator="equal">
      <formula>"Mercado Envíos gratis"</formula>
    </cfRule>
  </conditionalFormatting>
  <conditionalFormatting sqref="N293">
    <cfRule type="cellIs" dxfId="4049" priority="1482" operator="equal">
      <formula>"Premium"</formula>
    </cfRule>
  </conditionalFormatting>
  <conditionalFormatting sqref="Q293">
    <cfRule type="cellIs" dxfId="4048" priority="1483" operator="equal">
      <formula>"Inactiva"</formula>
    </cfRule>
  </conditionalFormatting>
  <conditionalFormatting sqref="G294">
    <cfRule type="cellIs" dxfId="4047" priority="1484" operator="equal">
      <formula>"Mercado Libre"</formula>
    </cfRule>
  </conditionalFormatting>
  <conditionalFormatting sqref="J294">
    <cfRule type="cellIs" dxfId="4046" priority="1485" operator="equal">
      <formula>"Vincular"</formula>
    </cfRule>
  </conditionalFormatting>
  <conditionalFormatting sqref="K294">
    <cfRule type="cellIs" dxfId="4045" priority="1486" operator="equal">
      <formula>"$"</formula>
    </cfRule>
  </conditionalFormatting>
  <conditionalFormatting sqref="L294">
    <cfRule type="cellIs" dxfId="4044" priority="1487" operator="equal">
      <formula>"Mercado Envíos gratis"</formula>
    </cfRule>
  </conditionalFormatting>
  <conditionalFormatting sqref="M294">
    <cfRule type="cellIs" dxfId="4043" priority="1488" operator="equal">
      <formula>"Mercado Envíos gratis"</formula>
    </cfRule>
  </conditionalFormatting>
  <conditionalFormatting sqref="N294">
    <cfRule type="cellIs" dxfId="4042" priority="1489" operator="equal">
      <formula>"Premium"</formula>
    </cfRule>
  </conditionalFormatting>
  <conditionalFormatting sqref="Q294">
    <cfRule type="cellIs" dxfId="4041" priority="1490" operator="equal">
      <formula>"Inactiva"</formula>
    </cfRule>
  </conditionalFormatting>
  <conditionalFormatting sqref="G295">
    <cfRule type="cellIs" dxfId="4040" priority="1491" operator="equal">
      <formula>"Mercado Libre y Mercado Shops"</formula>
    </cfRule>
  </conditionalFormatting>
  <conditionalFormatting sqref="J295">
    <cfRule type="cellIs" dxfId="4039" priority="1492" operator="equal">
      <formula>"Vincular"</formula>
    </cfRule>
  </conditionalFormatting>
  <conditionalFormatting sqref="K295">
    <cfRule type="cellIs" dxfId="4038" priority="1493" operator="equal">
      <formula>"$"</formula>
    </cfRule>
  </conditionalFormatting>
  <conditionalFormatting sqref="L295">
    <cfRule type="cellIs" dxfId="4037" priority="1494" operator="equal">
      <formula>"Mercado Envíos gratis"</formula>
    </cfRule>
  </conditionalFormatting>
  <conditionalFormatting sqref="M295">
    <cfRule type="cellIs" dxfId="4036" priority="1495" operator="equal">
      <formula>"Mercado Envíos gratis"</formula>
    </cfRule>
  </conditionalFormatting>
  <conditionalFormatting sqref="N295">
    <cfRule type="cellIs" dxfId="4035" priority="1496" operator="equal">
      <formula>"Premium"</formula>
    </cfRule>
  </conditionalFormatting>
  <conditionalFormatting sqref="Q295">
    <cfRule type="cellIs" dxfId="4034" priority="1497" operator="equal">
      <formula>"Inactiva"</formula>
    </cfRule>
  </conditionalFormatting>
  <conditionalFormatting sqref="G296">
    <cfRule type="cellIs" dxfId="4033" priority="1498" operator="equal">
      <formula>"Mercado Libre y Mercado Shops"</formula>
    </cfRule>
  </conditionalFormatting>
  <conditionalFormatting sqref="J296">
    <cfRule type="cellIs" dxfId="4032" priority="1499" operator="equal">
      <formula>"Vincular"</formula>
    </cfRule>
  </conditionalFormatting>
  <conditionalFormatting sqref="K296">
    <cfRule type="cellIs" dxfId="4031" priority="1500" operator="equal">
      <formula>"$"</formula>
    </cfRule>
  </conditionalFormatting>
  <conditionalFormatting sqref="L296">
    <cfRule type="cellIs" dxfId="4030" priority="1501" operator="equal">
      <formula>"Mercado Envíos gratis"</formula>
    </cfRule>
  </conditionalFormatting>
  <conditionalFormatting sqref="M296">
    <cfRule type="cellIs" dxfId="4029" priority="1502" operator="equal">
      <formula>"Mercado Envíos gratis"</formula>
    </cfRule>
  </conditionalFormatting>
  <conditionalFormatting sqref="N296">
    <cfRule type="cellIs" dxfId="4028" priority="1503" operator="equal">
      <formula>"Premium"</formula>
    </cfRule>
  </conditionalFormatting>
  <conditionalFormatting sqref="Q296">
    <cfRule type="cellIs" dxfId="4027" priority="1504" operator="equal">
      <formula>"Inactiva"</formula>
    </cfRule>
  </conditionalFormatting>
  <conditionalFormatting sqref="G297">
    <cfRule type="cellIs" dxfId="4026" priority="1505" operator="equal">
      <formula>"Mercado Libre y Mercado Shops"</formula>
    </cfRule>
  </conditionalFormatting>
  <conditionalFormatting sqref="J297">
    <cfRule type="cellIs" dxfId="4025" priority="1506" operator="equal">
      <formula>"Vincular"</formula>
    </cfRule>
  </conditionalFormatting>
  <conditionalFormatting sqref="K297">
    <cfRule type="cellIs" dxfId="4024" priority="1507" operator="equal">
      <formula>"$"</formula>
    </cfRule>
  </conditionalFormatting>
  <conditionalFormatting sqref="L297">
    <cfRule type="cellIs" dxfId="4023" priority="1508" operator="equal">
      <formula>"Mercado Envíos gratis"</formula>
    </cfRule>
  </conditionalFormatting>
  <conditionalFormatting sqref="M297">
    <cfRule type="cellIs" dxfId="4022" priority="1509" operator="equal">
      <formula>"Mercado Envíos gratis"</formula>
    </cfRule>
  </conditionalFormatting>
  <conditionalFormatting sqref="N297">
    <cfRule type="cellIs" dxfId="4021" priority="1510" operator="equal">
      <formula>"Premium"</formula>
    </cfRule>
  </conditionalFormatting>
  <conditionalFormatting sqref="Q297">
    <cfRule type="cellIs" dxfId="4020" priority="1511" operator="equal">
      <formula>"Activa"</formula>
    </cfRule>
  </conditionalFormatting>
  <conditionalFormatting sqref="G298">
    <cfRule type="cellIs" dxfId="4019" priority="1512" operator="equal">
      <formula>"Mercado Libre y Mercado Shops"</formula>
    </cfRule>
  </conditionalFormatting>
  <conditionalFormatting sqref="J298">
    <cfRule type="cellIs" dxfId="4018" priority="1513" operator="equal">
      <formula>"Vincular"</formula>
    </cfRule>
  </conditionalFormatting>
  <conditionalFormatting sqref="K298">
    <cfRule type="cellIs" dxfId="4017" priority="1514" operator="equal">
      <formula>"$"</formula>
    </cfRule>
  </conditionalFormatting>
  <conditionalFormatting sqref="L298">
    <cfRule type="cellIs" dxfId="4016" priority="1515" operator="equal">
      <formula>"Mercado Envíos gratis"</formula>
    </cfRule>
  </conditionalFormatting>
  <conditionalFormatting sqref="M298">
    <cfRule type="cellIs" dxfId="4015" priority="1516" operator="equal">
      <formula>"Mercado Envíos gratis"</formula>
    </cfRule>
  </conditionalFormatting>
  <conditionalFormatting sqref="N298">
    <cfRule type="cellIs" dxfId="4014" priority="1517" operator="equal">
      <formula>"Premium"</formula>
    </cfRule>
  </conditionalFormatting>
  <conditionalFormatting sqref="Q298">
    <cfRule type="cellIs" dxfId="4013" priority="1518" operator="equal">
      <formula>"Inactiva"</formula>
    </cfRule>
  </conditionalFormatting>
  <conditionalFormatting sqref="G300">
    <cfRule type="cellIs" dxfId="4012" priority="1519" operator="equal">
      <formula>"Mercado Libre"</formula>
    </cfRule>
  </conditionalFormatting>
  <conditionalFormatting sqref="J300">
    <cfRule type="cellIs" dxfId="4011" priority="1520" operator="equal">
      <formula>"Vincular"</formula>
    </cfRule>
  </conditionalFormatting>
  <conditionalFormatting sqref="K300">
    <cfRule type="cellIs" dxfId="4010" priority="1521" operator="equal">
      <formula>"$"</formula>
    </cfRule>
  </conditionalFormatting>
  <conditionalFormatting sqref="L300">
    <cfRule type="cellIs" dxfId="4009" priority="1522" operator="equal">
      <formula>"Mercado Envíos gratis"</formula>
    </cfRule>
  </conditionalFormatting>
  <conditionalFormatting sqref="M300">
    <cfRule type="cellIs" dxfId="4008" priority="1523" operator="equal">
      <formula>"Mercado Envíos a cargo del comprador"</formula>
    </cfRule>
  </conditionalFormatting>
  <conditionalFormatting sqref="N300">
    <cfRule type="cellIs" dxfId="4007" priority="1524" operator="equal">
      <formula>"Premium"</formula>
    </cfRule>
  </conditionalFormatting>
  <conditionalFormatting sqref="Q300">
    <cfRule type="cellIs" dxfId="4006" priority="1525" operator="equal">
      <formula>"Activa"</formula>
    </cfRule>
  </conditionalFormatting>
  <conditionalFormatting sqref="G301">
    <cfRule type="cellIs" dxfId="4005" priority="1526" operator="equal">
      <formula>"Mercado Libre y Mercado Shops"</formula>
    </cfRule>
  </conditionalFormatting>
  <conditionalFormatting sqref="J301">
    <cfRule type="cellIs" dxfId="4004" priority="1527" operator="equal">
      <formula>"Vincular"</formula>
    </cfRule>
  </conditionalFormatting>
  <conditionalFormatting sqref="K301">
    <cfRule type="cellIs" dxfId="4003" priority="1528" operator="equal">
      <formula>"$"</formula>
    </cfRule>
  </conditionalFormatting>
  <conditionalFormatting sqref="L301">
    <cfRule type="cellIs" dxfId="4002" priority="1529" operator="equal">
      <formula>"Mercado Envíos gratis"</formula>
    </cfRule>
  </conditionalFormatting>
  <conditionalFormatting sqref="M301">
    <cfRule type="cellIs" dxfId="4001" priority="1530" operator="equal">
      <formula>"Mercado Envíos gratis"</formula>
    </cfRule>
  </conditionalFormatting>
  <conditionalFormatting sqref="N301">
    <cfRule type="cellIs" dxfId="4000" priority="1531" operator="equal">
      <formula>"Premium"</formula>
    </cfRule>
  </conditionalFormatting>
  <conditionalFormatting sqref="Q301">
    <cfRule type="cellIs" dxfId="3999" priority="1532" operator="equal">
      <formula>"Inactiva"</formula>
    </cfRule>
  </conditionalFormatting>
  <conditionalFormatting sqref="G302">
    <cfRule type="cellIs" dxfId="3998" priority="1533" operator="equal">
      <formula>"Mercado Libre y Mercado Shops"</formula>
    </cfRule>
  </conditionalFormatting>
  <conditionalFormatting sqref="J302">
    <cfRule type="cellIs" dxfId="3997" priority="1534" operator="equal">
      <formula>"Vincular"</formula>
    </cfRule>
  </conditionalFormatting>
  <conditionalFormatting sqref="K302">
    <cfRule type="cellIs" dxfId="3996" priority="1535" operator="equal">
      <formula>"$"</formula>
    </cfRule>
  </conditionalFormatting>
  <conditionalFormatting sqref="L302">
    <cfRule type="cellIs" dxfId="3995" priority="1536" operator="equal">
      <formula>"Mercado Envíos gratis"</formula>
    </cfRule>
  </conditionalFormatting>
  <conditionalFormatting sqref="M302">
    <cfRule type="cellIs" dxfId="3994" priority="1537" operator="equal">
      <formula>"Mercado Envíos por mi cuenta"</formula>
    </cfRule>
  </conditionalFormatting>
  <conditionalFormatting sqref="N302">
    <cfRule type="cellIs" dxfId="3993" priority="1538" operator="equal">
      <formula>"Clásica"</formula>
    </cfRule>
  </conditionalFormatting>
  <conditionalFormatting sqref="Q302">
    <cfRule type="cellIs" dxfId="3992" priority="1539" operator="equal">
      <formula>"Inactiva"</formula>
    </cfRule>
  </conditionalFormatting>
  <conditionalFormatting sqref="G303">
    <cfRule type="cellIs" dxfId="3991" priority="1540" operator="equal">
      <formula>"Mercado Libre y Mercado Shops"</formula>
    </cfRule>
  </conditionalFormatting>
  <conditionalFormatting sqref="J303">
    <cfRule type="cellIs" dxfId="3990" priority="1541" operator="equal">
      <formula>"Vincular"</formula>
    </cfRule>
  </conditionalFormatting>
  <conditionalFormatting sqref="K303">
    <cfRule type="cellIs" dxfId="3989" priority="1542" operator="equal">
      <formula>"$"</formula>
    </cfRule>
  </conditionalFormatting>
  <conditionalFormatting sqref="L303">
    <cfRule type="cellIs" dxfId="3988" priority="1543" operator="equal">
      <formula>"Mercado Envíos gratis"</formula>
    </cfRule>
  </conditionalFormatting>
  <conditionalFormatting sqref="M303">
    <cfRule type="cellIs" dxfId="3987" priority="1544" operator="equal">
      <formula>"Mercado Envíos gratis"</formula>
    </cfRule>
  </conditionalFormatting>
  <conditionalFormatting sqref="N303">
    <cfRule type="cellIs" dxfId="3986" priority="1545" operator="equal">
      <formula>"Premium"</formula>
    </cfRule>
  </conditionalFormatting>
  <conditionalFormatting sqref="Q303">
    <cfRule type="cellIs" dxfId="3985" priority="1546" operator="equal">
      <formula>"Inactiva"</formula>
    </cfRule>
  </conditionalFormatting>
  <conditionalFormatting sqref="G305">
    <cfRule type="cellIs" dxfId="3984" priority="1547" operator="equal">
      <formula>"Mercado Libre"</formula>
    </cfRule>
  </conditionalFormatting>
  <conditionalFormatting sqref="J305">
    <cfRule type="cellIs" dxfId="3983" priority="1548" operator="equal">
      <formula>"Vincular"</formula>
    </cfRule>
  </conditionalFormatting>
  <conditionalFormatting sqref="K305">
    <cfRule type="cellIs" dxfId="3982" priority="1549" operator="equal">
      <formula>"$"</formula>
    </cfRule>
  </conditionalFormatting>
  <conditionalFormatting sqref="L305">
    <cfRule type="cellIs" dxfId="3981" priority="1550" operator="equal">
      <formula>"Mercado Envíos gratis"</formula>
    </cfRule>
  </conditionalFormatting>
  <conditionalFormatting sqref="M305">
    <cfRule type="cellIs" dxfId="3980" priority="1551" operator="equal">
      <formula>"Mercado Envíos gratis"</formula>
    </cfRule>
  </conditionalFormatting>
  <conditionalFormatting sqref="N305">
    <cfRule type="cellIs" dxfId="3979" priority="1552" operator="equal">
      <formula>"Premium"</formula>
    </cfRule>
  </conditionalFormatting>
  <conditionalFormatting sqref="Q305">
    <cfRule type="cellIs" dxfId="3978" priority="1553" operator="equal">
      <formula>"Inactiva"</formula>
    </cfRule>
  </conditionalFormatting>
  <conditionalFormatting sqref="G306">
    <cfRule type="cellIs" dxfId="3977" priority="1554" operator="equal">
      <formula>"Mercado Libre y Mercado Shops"</formula>
    </cfRule>
  </conditionalFormatting>
  <conditionalFormatting sqref="J306">
    <cfRule type="cellIs" dxfId="3976" priority="1555" operator="equal">
      <formula>"Vincular"</formula>
    </cfRule>
  </conditionalFormatting>
  <conditionalFormatting sqref="K306">
    <cfRule type="cellIs" dxfId="3975" priority="1556" operator="equal">
      <formula>"$"</formula>
    </cfRule>
  </conditionalFormatting>
  <conditionalFormatting sqref="L306">
    <cfRule type="cellIs" dxfId="3974" priority="1557" operator="equal">
      <formula>"Mercado Envíos gratis"</formula>
    </cfRule>
  </conditionalFormatting>
  <conditionalFormatting sqref="M306">
    <cfRule type="cellIs" dxfId="3973" priority="1558" operator="equal">
      <formula>"Mercado Envíos por mi cuenta"</formula>
    </cfRule>
  </conditionalFormatting>
  <conditionalFormatting sqref="N306">
    <cfRule type="cellIs" dxfId="3972" priority="1559" operator="equal">
      <formula>"Clásica"</formula>
    </cfRule>
  </conditionalFormatting>
  <conditionalFormatting sqref="Q306">
    <cfRule type="cellIs" dxfId="3971" priority="1560" operator="equal">
      <formula>"Inactiva"</formula>
    </cfRule>
  </conditionalFormatting>
  <conditionalFormatting sqref="G307">
    <cfRule type="cellIs" dxfId="3970" priority="1561" operator="equal">
      <formula>"Mercado Libre y Mercado Shops"</formula>
    </cfRule>
  </conditionalFormatting>
  <conditionalFormatting sqref="J307">
    <cfRule type="cellIs" dxfId="3969" priority="1562" operator="equal">
      <formula>"Vincular"</formula>
    </cfRule>
  </conditionalFormatting>
  <conditionalFormatting sqref="K307">
    <cfRule type="cellIs" dxfId="3968" priority="1563" operator="equal">
      <formula>"$"</formula>
    </cfRule>
  </conditionalFormatting>
  <conditionalFormatting sqref="L307">
    <cfRule type="cellIs" dxfId="3967" priority="1564" operator="equal">
      <formula>"Mercado Envíos gratis"</formula>
    </cfRule>
  </conditionalFormatting>
  <conditionalFormatting sqref="M307">
    <cfRule type="cellIs" dxfId="3966" priority="1565" operator="equal">
      <formula>"Mercado Envíos por mi cuenta"</formula>
    </cfRule>
  </conditionalFormatting>
  <conditionalFormatting sqref="N307">
    <cfRule type="cellIs" dxfId="3965" priority="1566" operator="equal">
      <formula>"Clásica"</formula>
    </cfRule>
  </conditionalFormatting>
  <conditionalFormatting sqref="Q307">
    <cfRule type="cellIs" dxfId="3964" priority="1567" operator="equal">
      <formula>"Activa"</formula>
    </cfRule>
  </conditionalFormatting>
  <conditionalFormatting sqref="G308">
    <cfRule type="cellIs" dxfId="3963" priority="1568" operator="equal">
      <formula>"Mercado Libre y Mercado Shops"</formula>
    </cfRule>
  </conditionalFormatting>
  <conditionalFormatting sqref="J308">
    <cfRule type="cellIs" dxfId="3962" priority="1569" operator="equal">
      <formula>"Vincular"</formula>
    </cfRule>
  </conditionalFormatting>
  <conditionalFormatting sqref="K308">
    <cfRule type="cellIs" dxfId="3961" priority="1570" operator="equal">
      <formula>"$"</formula>
    </cfRule>
  </conditionalFormatting>
  <conditionalFormatting sqref="L308">
    <cfRule type="cellIs" dxfId="3960" priority="1571" operator="equal">
      <formula>"Mercado Envíos gratis"</formula>
    </cfRule>
  </conditionalFormatting>
  <conditionalFormatting sqref="M308">
    <cfRule type="cellIs" dxfId="3959" priority="1572" operator="equal">
      <formula>"Mercado Envíos gratis"</formula>
    </cfRule>
  </conditionalFormatting>
  <conditionalFormatting sqref="N308">
    <cfRule type="cellIs" dxfId="3958" priority="1573" operator="equal">
      <formula>"Premium"</formula>
    </cfRule>
  </conditionalFormatting>
  <conditionalFormatting sqref="Q308">
    <cfRule type="cellIs" dxfId="3957" priority="1574" operator="equal">
      <formula>"Inactiva"</formula>
    </cfRule>
  </conditionalFormatting>
  <conditionalFormatting sqref="G309">
    <cfRule type="cellIs" dxfId="3956" priority="1575" operator="equal">
      <formula>"Mercado Libre y Mercado Shops"</formula>
    </cfRule>
  </conditionalFormatting>
  <conditionalFormatting sqref="J309">
    <cfRule type="cellIs" dxfId="3955" priority="1576" operator="equal">
      <formula>"Vincular"</formula>
    </cfRule>
  </conditionalFormatting>
  <conditionalFormatting sqref="K309">
    <cfRule type="cellIs" dxfId="3954" priority="1577" operator="equal">
      <formula>"$"</formula>
    </cfRule>
  </conditionalFormatting>
  <conditionalFormatting sqref="L309">
    <cfRule type="cellIs" dxfId="3953" priority="1578" operator="equal">
      <formula>"Mercado Envíos gratis"</formula>
    </cfRule>
  </conditionalFormatting>
  <conditionalFormatting sqref="M309">
    <cfRule type="cellIs" dxfId="3952" priority="1579" operator="equal">
      <formula>"Mercado Envíos gratis"</formula>
    </cfRule>
  </conditionalFormatting>
  <conditionalFormatting sqref="N309">
    <cfRule type="cellIs" dxfId="3951" priority="1580" operator="equal">
      <formula>"Premium"</formula>
    </cfRule>
  </conditionalFormatting>
  <conditionalFormatting sqref="Q309">
    <cfRule type="cellIs" dxfId="3950" priority="1581" operator="equal">
      <formula>"Inactiva"</formula>
    </cfRule>
  </conditionalFormatting>
  <conditionalFormatting sqref="G312">
    <cfRule type="cellIs" dxfId="3949" priority="1582" operator="equal">
      <formula>"Mercado Libre y Mercado Shops"</formula>
    </cfRule>
  </conditionalFormatting>
  <conditionalFormatting sqref="J312">
    <cfRule type="cellIs" dxfId="3948" priority="1583" operator="equal">
      <formula>"Vincular"</formula>
    </cfRule>
  </conditionalFormatting>
  <conditionalFormatting sqref="K312">
    <cfRule type="cellIs" dxfId="3947" priority="1584" operator="equal">
      <formula>"$"</formula>
    </cfRule>
  </conditionalFormatting>
  <conditionalFormatting sqref="L312">
    <cfRule type="cellIs" dxfId="3946" priority="1585" operator="equal">
      <formula>"Mercado Envíos gratis"</formula>
    </cfRule>
  </conditionalFormatting>
  <conditionalFormatting sqref="M312">
    <cfRule type="cellIs" dxfId="3945" priority="1586" operator="equal">
      <formula>"Mercado Envíos a cargo del comprador"</formula>
    </cfRule>
  </conditionalFormatting>
  <conditionalFormatting sqref="N312">
    <cfRule type="cellIs" dxfId="3944" priority="1587" operator="equal">
      <formula>"Premium"</formula>
    </cfRule>
  </conditionalFormatting>
  <conditionalFormatting sqref="Q312">
    <cfRule type="cellIs" dxfId="3943" priority="1588" operator="equal">
      <formula>"Activa"</formula>
    </cfRule>
  </conditionalFormatting>
  <conditionalFormatting sqref="G314">
    <cfRule type="cellIs" dxfId="3942" priority="1589" operator="equal">
      <formula>"Mercado Libre y Mercado Shops"</formula>
    </cfRule>
  </conditionalFormatting>
  <conditionalFormatting sqref="J314">
    <cfRule type="cellIs" dxfId="3941" priority="1590" operator="equal">
      <formula>"Vincular"</formula>
    </cfRule>
  </conditionalFormatting>
  <conditionalFormatting sqref="K314">
    <cfRule type="cellIs" dxfId="3940" priority="1591" operator="equal">
      <formula>"$"</formula>
    </cfRule>
  </conditionalFormatting>
  <conditionalFormatting sqref="L314">
    <cfRule type="cellIs" dxfId="3939" priority="1592" operator="equal">
      <formula>"Mercado Envíos gratis"</formula>
    </cfRule>
  </conditionalFormatting>
  <conditionalFormatting sqref="M314">
    <cfRule type="cellIs" dxfId="3938" priority="1593" operator="equal">
      <formula>"Mercado Envíos gratis"</formula>
    </cfRule>
  </conditionalFormatting>
  <conditionalFormatting sqref="N314">
    <cfRule type="cellIs" dxfId="3937" priority="1594" operator="equal">
      <formula>"Premium"</formula>
    </cfRule>
  </conditionalFormatting>
  <conditionalFormatting sqref="Q314">
    <cfRule type="cellIs" dxfId="3936" priority="1595" operator="equal">
      <formula>"Inactiva"</formula>
    </cfRule>
  </conditionalFormatting>
  <conditionalFormatting sqref="G315">
    <cfRule type="cellIs" dxfId="3935" priority="1596" operator="equal">
      <formula>"Mercado Libre y Mercado Shops"</formula>
    </cfRule>
  </conditionalFormatting>
  <conditionalFormatting sqref="J315">
    <cfRule type="cellIs" dxfId="3934" priority="1597" operator="equal">
      <formula>"Vincular"</formula>
    </cfRule>
  </conditionalFormatting>
  <conditionalFormatting sqref="K315">
    <cfRule type="cellIs" dxfId="3933" priority="1598" operator="equal">
      <formula>"$"</formula>
    </cfRule>
  </conditionalFormatting>
  <conditionalFormatting sqref="L315">
    <cfRule type="cellIs" dxfId="3932" priority="1599" operator="equal">
      <formula>"Mercado Envíos gratis"</formula>
    </cfRule>
  </conditionalFormatting>
  <conditionalFormatting sqref="M315">
    <cfRule type="cellIs" dxfId="3931" priority="1600" operator="equal">
      <formula>"Mercado Envíos gratis"</formula>
    </cfRule>
  </conditionalFormatting>
  <conditionalFormatting sqref="N315">
    <cfRule type="cellIs" dxfId="3930" priority="1601" operator="equal">
      <formula>"Premium"</formula>
    </cfRule>
  </conditionalFormatting>
  <conditionalFormatting sqref="Q315">
    <cfRule type="cellIs" dxfId="3929" priority="1602" operator="equal">
      <formula>"Activa"</formula>
    </cfRule>
  </conditionalFormatting>
  <conditionalFormatting sqref="G316">
    <cfRule type="cellIs" dxfId="3928" priority="1603" operator="equal">
      <formula>"Mercado Libre y Mercado Shops"</formula>
    </cfRule>
  </conditionalFormatting>
  <conditionalFormatting sqref="J316">
    <cfRule type="cellIs" dxfId="3927" priority="1604" operator="equal">
      <formula>"Vincular"</formula>
    </cfRule>
  </conditionalFormatting>
  <conditionalFormatting sqref="K316">
    <cfRule type="cellIs" dxfId="3926" priority="1605" operator="equal">
      <formula>"$"</formula>
    </cfRule>
  </conditionalFormatting>
  <conditionalFormatting sqref="L316">
    <cfRule type="cellIs" dxfId="3925" priority="1606" operator="equal">
      <formula>"Mercado Envíos gratis"</formula>
    </cfRule>
  </conditionalFormatting>
  <conditionalFormatting sqref="M316">
    <cfRule type="cellIs" dxfId="3924" priority="1607" operator="equal">
      <formula>"Mercado Envíos a cargo del comprador"</formula>
    </cfRule>
  </conditionalFormatting>
  <conditionalFormatting sqref="N316">
    <cfRule type="cellIs" dxfId="3923" priority="1608" operator="equal">
      <formula>"Premium"</formula>
    </cfRule>
  </conditionalFormatting>
  <conditionalFormatting sqref="Q316">
    <cfRule type="cellIs" dxfId="3922" priority="1609" operator="equal">
      <formula>"Inactiva"</formula>
    </cfRule>
  </conditionalFormatting>
  <conditionalFormatting sqref="G317">
    <cfRule type="cellIs" dxfId="3921" priority="1610" operator="equal">
      <formula>"Mercado Libre y Mercado Shops"</formula>
    </cfRule>
  </conditionalFormatting>
  <conditionalFormatting sqref="J317">
    <cfRule type="cellIs" dxfId="3920" priority="1611" operator="equal">
      <formula>"Vincular"</formula>
    </cfRule>
  </conditionalFormatting>
  <conditionalFormatting sqref="K317">
    <cfRule type="cellIs" dxfId="3919" priority="1612" operator="equal">
      <formula>"$"</formula>
    </cfRule>
  </conditionalFormatting>
  <conditionalFormatting sqref="L317">
    <cfRule type="cellIs" dxfId="3918" priority="1613" operator="equal">
      <formula>"Mercado Envíos gratis"</formula>
    </cfRule>
  </conditionalFormatting>
  <conditionalFormatting sqref="M317">
    <cfRule type="cellIs" dxfId="3917" priority="1614" operator="equal">
      <formula>"Mercado Envíos gratis"</formula>
    </cfRule>
  </conditionalFormatting>
  <conditionalFormatting sqref="N317">
    <cfRule type="cellIs" dxfId="3916" priority="1615" operator="equal">
      <formula>"Premium"</formula>
    </cfRule>
  </conditionalFormatting>
  <conditionalFormatting sqref="Q317">
    <cfRule type="cellIs" dxfId="3915" priority="1616" operator="equal">
      <formula>"Activa"</formula>
    </cfRule>
  </conditionalFormatting>
  <conditionalFormatting sqref="G318">
    <cfRule type="cellIs" dxfId="3914" priority="1617" operator="equal">
      <formula>"Mercado Libre y Mercado Shops"</formula>
    </cfRule>
  </conditionalFormatting>
  <conditionalFormatting sqref="J318">
    <cfRule type="cellIs" dxfId="3913" priority="1618" operator="equal">
      <formula>"Vincular"</formula>
    </cfRule>
  </conditionalFormatting>
  <conditionalFormatting sqref="K318">
    <cfRule type="cellIs" dxfId="3912" priority="1619" operator="equal">
      <formula>"$"</formula>
    </cfRule>
  </conditionalFormatting>
  <conditionalFormatting sqref="L318">
    <cfRule type="cellIs" dxfId="3911" priority="1620" operator="equal">
      <formula>"Mercado Envíos gratis"</formula>
    </cfRule>
  </conditionalFormatting>
  <conditionalFormatting sqref="M318">
    <cfRule type="cellIs" dxfId="3910" priority="1621" operator="equal">
      <formula>"Mercado Envíos gratis"</formula>
    </cfRule>
  </conditionalFormatting>
  <conditionalFormatting sqref="N318">
    <cfRule type="cellIs" dxfId="3909" priority="1622" operator="equal">
      <formula>"Premium"</formula>
    </cfRule>
  </conditionalFormatting>
  <conditionalFormatting sqref="Q318">
    <cfRule type="cellIs" dxfId="3908" priority="1623" operator="equal">
      <formula>"Activa"</formula>
    </cfRule>
  </conditionalFormatting>
  <conditionalFormatting sqref="G319">
    <cfRule type="cellIs" dxfId="3907" priority="1624" operator="equal">
      <formula>"Mercado Libre y Mercado Shops"</formula>
    </cfRule>
  </conditionalFormatting>
  <conditionalFormatting sqref="J319">
    <cfRule type="cellIs" dxfId="3906" priority="1625" operator="equal">
      <formula>"Vincular"</formula>
    </cfRule>
  </conditionalFormatting>
  <conditionalFormatting sqref="K319">
    <cfRule type="cellIs" dxfId="3905" priority="1626" operator="equal">
      <formula>"$"</formula>
    </cfRule>
  </conditionalFormatting>
  <conditionalFormatting sqref="L319">
    <cfRule type="cellIs" dxfId="3904" priority="1627" operator="equal">
      <formula>"Mercado Envíos gratis"</formula>
    </cfRule>
  </conditionalFormatting>
  <conditionalFormatting sqref="M319">
    <cfRule type="cellIs" dxfId="3903" priority="1628" operator="equal">
      <formula>"Mercado Envíos gratis"</formula>
    </cfRule>
  </conditionalFormatting>
  <conditionalFormatting sqref="N319">
    <cfRule type="cellIs" dxfId="3902" priority="1629" operator="equal">
      <formula>"Premium"</formula>
    </cfRule>
  </conditionalFormatting>
  <conditionalFormatting sqref="Q319">
    <cfRule type="cellIs" dxfId="3901" priority="1630" operator="equal">
      <formula>"Inactiva"</formula>
    </cfRule>
  </conditionalFormatting>
  <conditionalFormatting sqref="G320">
    <cfRule type="cellIs" dxfId="3900" priority="1631" operator="equal">
      <formula>"Mercado Libre"</formula>
    </cfRule>
  </conditionalFormatting>
  <conditionalFormatting sqref="J320">
    <cfRule type="cellIs" dxfId="3899" priority="1632" operator="equal">
      <formula>"Vincular"</formula>
    </cfRule>
  </conditionalFormatting>
  <conditionalFormatting sqref="K320">
    <cfRule type="cellIs" dxfId="3898" priority="1633" operator="equal">
      <formula>"$"</formula>
    </cfRule>
  </conditionalFormatting>
  <conditionalFormatting sqref="L320">
    <cfRule type="cellIs" dxfId="3897" priority="1634" operator="equal">
      <formula>"Mercado Envíos gratis"</formula>
    </cfRule>
  </conditionalFormatting>
  <conditionalFormatting sqref="M320">
    <cfRule type="cellIs" dxfId="3896" priority="1635" operator="equal">
      <formula>"Mercado Envíos gratis"</formula>
    </cfRule>
  </conditionalFormatting>
  <conditionalFormatting sqref="N320">
    <cfRule type="cellIs" dxfId="3895" priority="1636" operator="equal">
      <formula>"Premium"</formula>
    </cfRule>
  </conditionalFormatting>
  <conditionalFormatting sqref="Q320">
    <cfRule type="cellIs" dxfId="3894" priority="1637" operator="equal">
      <formula>"Activa"</formula>
    </cfRule>
  </conditionalFormatting>
  <conditionalFormatting sqref="G350">
    <cfRule type="cellIs" dxfId="3893" priority="1638" operator="equal">
      <formula>"Mercado Libre y Mercado Shops"</formula>
    </cfRule>
  </conditionalFormatting>
  <conditionalFormatting sqref="J350">
    <cfRule type="cellIs" dxfId="3892" priority="1639" operator="equal">
      <formula>"Vincular"</formula>
    </cfRule>
  </conditionalFormatting>
  <conditionalFormatting sqref="K350">
    <cfRule type="cellIs" dxfId="3891" priority="1640" operator="equal">
      <formula>"$"</formula>
    </cfRule>
  </conditionalFormatting>
  <conditionalFormatting sqref="L350">
    <cfRule type="cellIs" dxfId="3890" priority="1641" operator="equal">
      <formula>"Mercado Envíos gratis"</formula>
    </cfRule>
  </conditionalFormatting>
  <conditionalFormatting sqref="M350">
    <cfRule type="cellIs" dxfId="3889" priority="1642" operator="equal">
      <formula>"Mercado Envíos gratis"</formula>
    </cfRule>
  </conditionalFormatting>
  <conditionalFormatting sqref="N350">
    <cfRule type="cellIs" dxfId="3888" priority="1643" operator="equal">
      <formula>"Premium"</formula>
    </cfRule>
  </conditionalFormatting>
  <conditionalFormatting sqref="Q350">
    <cfRule type="cellIs" dxfId="3887" priority="1644" operator="equal">
      <formula>"Inactiva"</formula>
    </cfRule>
  </conditionalFormatting>
  <conditionalFormatting sqref="G352">
    <cfRule type="cellIs" dxfId="3886" priority="1645" operator="equal">
      <formula>"Mercado Libre y Mercado Shops"</formula>
    </cfRule>
  </conditionalFormatting>
  <conditionalFormatting sqref="J352">
    <cfRule type="cellIs" dxfId="3885" priority="1646" operator="equal">
      <formula>"Vincular"</formula>
    </cfRule>
  </conditionalFormatting>
  <conditionalFormatting sqref="K352">
    <cfRule type="cellIs" dxfId="3884" priority="1647" operator="equal">
      <formula>"$"</formula>
    </cfRule>
  </conditionalFormatting>
  <conditionalFormatting sqref="L352">
    <cfRule type="cellIs" dxfId="3883" priority="1648" operator="equal">
      <formula>"Mercado Envíos gratis"</formula>
    </cfRule>
  </conditionalFormatting>
  <conditionalFormatting sqref="M352">
    <cfRule type="cellIs" dxfId="3882" priority="1649" operator="equal">
      <formula>"Mercado Envíos gratis"</formula>
    </cfRule>
  </conditionalFormatting>
  <conditionalFormatting sqref="N352">
    <cfRule type="cellIs" dxfId="3881" priority="1650" operator="equal">
      <formula>"Premium"</formula>
    </cfRule>
  </conditionalFormatting>
  <conditionalFormatting sqref="Q352">
    <cfRule type="cellIs" dxfId="3880" priority="1651" operator="equal">
      <formula>"Activa"</formula>
    </cfRule>
  </conditionalFormatting>
  <conditionalFormatting sqref="G353">
    <cfRule type="cellIs" dxfId="3879" priority="1652" operator="equal">
      <formula>"Mercado Libre y Mercado Shops"</formula>
    </cfRule>
  </conditionalFormatting>
  <conditionalFormatting sqref="J353">
    <cfRule type="cellIs" dxfId="3878" priority="1653" operator="equal">
      <formula>"Vincular"</formula>
    </cfRule>
  </conditionalFormatting>
  <conditionalFormatting sqref="K353">
    <cfRule type="cellIs" dxfId="3877" priority="1654" operator="equal">
      <formula>"$"</formula>
    </cfRule>
  </conditionalFormatting>
  <conditionalFormatting sqref="L353">
    <cfRule type="cellIs" dxfId="3876" priority="1655" operator="equal">
      <formula>"Mercado Envíos gratis"</formula>
    </cfRule>
  </conditionalFormatting>
  <conditionalFormatting sqref="M353">
    <cfRule type="cellIs" dxfId="3875" priority="1656" operator="equal">
      <formula>"Mercado Envíos gratis"</formula>
    </cfRule>
  </conditionalFormatting>
  <conditionalFormatting sqref="N353">
    <cfRule type="cellIs" dxfId="3874" priority="1657" operator="equal">
      <formula>"Premium"</formula>
    </cfRule>
  </conditionalFormatting>
  <conditionalFormatting sqref="Q353">
    <cfRule type="cellIs" dxfId="3873" priority="1658" operator="equal">
      <formula>"Activa"</formula>
    </cfRule>
  </conditionalFormatting>
  <conditionalFormatting sqref="G354">
    <cfRule type="cellIs" dxfId="3872" priority="1659" operator="equal">
      <formula>"Mercado Libre y Mercado Shops"</formula>
    </cfRule>
  </conditionalFormatting>
  <conditionalFormatting sqref="J354">
    <cfRule type="cellIs" dxfId="3871" priority="1660" operator="equal">
      <formula>"Vincular"</formula>
    </cfRule>
  </conditionalFormatting>
  <conditionalFormatting sqref="K354">
    <cfRule type="cellIs" dxfId="3870" priority="1661" operator="equal">
      <formula>"$"</formula>
    </cfRule>
  </conditionalFormatting>
  <conditionalFormatting sqref="L354">
    <cfRule type="cellIs" dxfId="3869" priority="1662" operator="equal">
      <formula>"Mercado Envíos gratis"</formula>
    </cfRule>
  </conditionalFormatting>
  <conditionalFormatting sqref="M354">
    <cfRule type="cellIs" dxfId="3868" priority="1663" operator="equal">
      <formula>"Mercado Envíos gratis"</formula>
    </cfRule>
  </conditionalFormatting>
  <conditionalFormatting sqref="N354">
    <cfRule type="cellIs" dxfId="3867" priority="1664" operator="equal">
      <formula>"Premium"</formula>
    </cfRule>
  </conditionalFormatting>
  <conditionalFormatting sqref="Q354">
    <cfRule type="cellIs" dxfId="3866" priority="1665" operator="equal">
      <formula>"Activa"</formula>
    </cfRule>
  </conditionalFormatting>
  <conditionalFormatting sqref="G356">
    <cfRule type="cellIs" dxfId="3865" priority="1666" operator="equal">
      <formula>"Mercado Libre y Mercado Shops"</formula>
    </cfRule>
  </conditionalFormatting>
  <conditionalFormatting sqref="J356">
    <cfRule type="cellIs" dxfId="3864" priority="1667" operator="equal">
      <formula>"Vincular"</formula>
    </cfRule>
  </conditionalFormatting>
  <conditionalFormatting sqref="K356">
    <cfRule type="cellIs" dxfId="3863" priority="1668" operator="equal">
      <formula>"$"</formula>
    </cfRule>
  </conditionalFormatting>
  <conditionalFormatting sqref="L356">
    <cfRule type="cellIs" dxfId="3862" priority="1669" operator="equal">
      <formula>"Mercado Envíos gratis"</formula>
    </cfRule>
  </conditionalFormatting>
  <conditionalFormatting sqref="M356">
    <cfRule type="cellIs" dxfId="3861" priority="1670" operator="equal">
      <formula>"Mercado Envíos a cargo del comprador"</formula>
    </cfRule>
  </conditionalFormatting>
  <conditionalFormatting sqref="N356">
    <cfRule type="cellIs" dxfId="3860" priority="1671" operator="equal">
      <formula>"Premium"</formula>
    </cfRule>
  </conditionalFormatting>
  <conditionalFormatting sqref="Q356">
    <cfRule type="cellIs" dxfId="3859" priority="1672" operator="equal">
      <formula>"Activa"</formula>
    </cfRule>
  </conditionalFormatting>
  <conditionalFormatting sqref="G361">
    <cfRule type="cellIs" dxfId="3858" priority="1673" operator="equal">
      <formula>"Mercado Libre y Mercado Shops"</formula>
    </cfRule>
  </conditionalFormatting>
  <conditionalFormatting sqref="J361">
    <cfRule type="cellIs" dxfId="3857" priority="1674" operator="equal">
      <formula>"Vincular"</formula>
    </cfRule>
  </conditionalFormatting>
  <conditionalFormatting sqref="K361">
    <cfRule type="cellIs" dxfId="3856" priority="1675" operator="equal">
      <formula>"$"</formula>
    </cfRule>
  </conditionalFormatting>
  <conditionalFormatting sqref="L361">
    <cfRule type="cellIs" dxfId="3855" priority="1676" operator="equal">
      <formula>"Mercado Envíos gratis"</formula>
    </cfRule>
  </conditionalFormatting>
  <conditionalFormatting sqref="M361">
    <cfRule type="cellIs" dxfId="3854" priority="1677" operator="equal">
      <formula>"Mercado Envíos a cargo del comprador"</formula>
    </cfRule>
  </conditionalFormatting>
  <conditionalFormatting sqref="N361">
    <cfRule type="cellIs" dxfId="3853" priority="1678" operator="equal">
      <formula>"Premium"</formula>
    </cfRule>
  </conditionalFormatting>
  <conditionalFormatting sqref="Q361">
    <cfRule type="cellIs" dxfId="3852" priority="1679" operator="equal">
      <formula>"Activa"</formula>
    </cfRule>
  </conditionalFormatting>
  <conditionalFormatting sqref="G363">
    <cfRule type="cellIs" dxfId="3851" priority="1680" operator="equal">
      <formula>"Mercado Libre"</formula>
    </cfRule>
  </conditionalFormatting>
  <conditionalFormatting sqref="J363">
    <cfRule type="cellIs" dxfId="3850" priority="1681" operator="equal">
      <formula>"Vincular"</formula>
    </cfRule>
  </conditionalFormatting>
  <conditionalFormatting sqref="K363">
    <cfRule type="cellIs" dxfId="3849" priority="1682" operator="equal">
      <formula>"$"</formula>
    </cfRule>
  </conditionalFormatting>
  <conditionalFormatting sqref="L363">
    <cfRule type="cellIs" dxfId="3848" priority="1683" operator="equal">
      <formula>"Mercado Envíos gratis"</formula>
    </cfRule>
  </conditionalFormatting>
  <conditionalFormatting sqref="N363">
    <cfRule type="cellIs" dxfId="3847" priority="1684" operator="equal">
      <formula>"Premium"</formula>
    </cfRule>
  </conditionalFormatting>
  <conditionalFormatting sqref="Q363">
    <cfRule type="cellIs" dxfId="3846" priority="1685" operator="equal">
      <formula>"Activa"</formula>
    </cfRule>
  </conditionalFormatting>
  <conditionalFormatting sqref="G365">
    <cfRule type="cellIs" dxfId="3845" priority="1686" operator="equal">
      <formula>"Mercado Libre"</formula>
    </cfRule>
  </conditionalFormatting>
  <conditionalFormatting sqref="J365">
    <cfRule type="cellIs" dxfId="3844" priority="1687" operator="equal">
      <formula>"Vincular"</formula>
    </cfRule>
  </conditionalFormatting>
  <conditionalFormatting sqref="K365">
    <cfRule type="cellIs" dxfId="3843" priority="1688" operator="equal">
      <formula>"$"</formula>
    </cfRule>
  </conditionalFormatting>
  <conditionalFormatting sqref="L365">
    <cfRule type="cellIs" dxfId="3842" priority="1689" operator="equal">
      <formula>"Mercado Envíos gratis"</formula>
    </cfRule>
  </conditionalFormatting>
  <conditionalFormatting sqref="N365">
    <cfRule type="cellIs" dxfId="3841" priority="1690" operator="equal">
      <formula>"Premium"</formula>
    </cfRule>
  </conditionalFormatting>
  <conditionalFormatting sqref="Q365">
    <cfRule type="cellIs" dxfId="3840" priority="1691" operator="equal">
      <formula>"Activa"</formula>
    </cfRule>
  </conditionalFormatting>
  <conditionalFormatting sqref="G367">
    <cfRule type="cellIs" dxfId="3839" priority="1692" operator="equal">
      <formula>"Mercado Libre y Mercado Shops"</formula>
    </cfRule>
  </conditionalFormatting>
  <conditionalFormatting sqref="J367">
    <cfRule type="cellIs" dxfId="3838" priority="1693" operator="equal">
      <formula>"Vincular"</formula>
    </cfRule>
  </conditionalFormatting>
  <conditionalFormatting sqref="K367">
    <cfRule type="cellIs" dxfId="3837" priority="1694" operator="equal">
      <formula>"$"</formula>
    </cfRule>
  </conditionalFormatting>
  <conditionalFormatting sqref="L367">
    <cfRule type="cellIs" dxfId="3836" priority="1695" operator="equal">
      <formula>"Mercado Envíos gratis"</formula>
    </cfRule>
  </conditionalFormatting>
  <conditionalFormatting sqref="M367">
    <cfRule type="cellIs" dxfId="3835" priority="1696" operator="equal">
      <formula>"Mercado Envíos a cargo del comprador"</formula>
    </cfRule>
  </conditionalFormatting>
  <conditionalFormatting sqref="N367">
    <cfRule type="cellIs" dxfId="3834" priority="1697" operator="equal">
      <formula>"Premium"</formula>
    </cfRule>
  </conditionalFormatting>
  <conditionalFormatting sqref="Q367">
    <cfRule type="cellIs" dxfId="3833" priority="1698" operator="equal">
      <formula>"Inactiva"</formula>
    </cfRule>
  </conditionalFormatting>
  <conditionalFormatting sqref="G370">
    <cfRule type="cellIs" dxfId="3832" priority="1699" operator="equal">
      <formula>"Mercado Libre y Mercado Shops"</formula>
    </cfRule>
  </conditionalFormatting>
  <conditionalFormatting sqref="J370">
    <cfRule type="cellIs" dxfId="3831" priority="1700" operator="equal">
      <formula>"Vincular"</formula>
    </cfRule>
  </conditionalFormatting>
  <conditionalFormatting sqref="K370">
    <cfRule type="cellIs" dxfId="3830" priority="1701" operator="equal">
      <formula>"$"</formula>
    </cfRule>
  </conditionalFormatting>
  <conditionalFormatting sqref="L370">
    <cfRule type="cellIs" dxfId="3829" priority="1702" operator="equal">
      <formula>"Mercado Envíos gratis"</formula>
    </cfRule>
  </conditionalFormatting>
  <conditionalFormatting sqref="M370">
    <cfRule type="cellIs" dxfId="3828" priority="1703" operator="equal">
      <formula>"Mercado Envíos a cargo del comprador"</formula>
    </cfRule>
  </conditionalFormatting>
  <conditionalFormatting sqref="N370">
    <cfRule type="cellIs" dxfId="3827" priority="1704" operator="equal">
      <formula>"Premium"</formula>
    </cfRule>
  </conditionalFormatting>
  <conditionalFormatting sqref="Q370">
    <cfRule type="cellIs" dxfId="3826" priority="1705" operator="equal">
      <formula>"Activa"</formula>
    </cfRule>
  </conditionalFormatting>
  <conditionalFormatting sqref="G372">
    <cfRule type="cellIs" dxfId="3825" priority="1706" operator="equal">
      <formula>"Mercado Libre y Mercado Shops"</formula>
    </cfRule>
  </conditionalFormatting>
  <conditionalFormatting sqref="J372">
    <cfRule type="cellIs" dxfId="3824" priority="1707" operator="equal">
      <formula>"Vincular"</formula>
    </cfRule>
  </conditionalFormatting>
  <conditionalFormatting sqref="K372">
    <cfRule type="cellIs" dxfId="3823" priority="1708" operator="equal">
      <formula>"$"</formula>
    </cfRule>
  </conditionalFormatting>
  <conditionalFormatting sqref="L372">
    <cfRule type="cellIs" dxfId="3822" priority="1709" operator="equal">
      <formula>"Mercado Envíos gratis"</formula>
    </cfRule>
  </conditionalFormatting>
  <conditionalFormatting sqref="M372">
    <cfRule type="cellIs" dxfId="3821" priority="1710" operator="equal">
      <formula>"Mercado Envíos a cargo del comprador"</formula>
    </cfRule>
  </conditionalFormatting>
  <conditionalFormatting sqref="N372">
    <cfRule type="cellIs" dxfId="3820" priority="1711" operator="equal">
      <formula>"Premium"</formula>
    </cfRule>
  </conditionalFormatting>
  <conditionalFormatting sqref="Q372">
    <cfRule type="cellIs" dxfId="3819" priority="1712" operator="equal">
      <formula>"Activa"</formula>
    </cfRule>
  </conditionalFormatting>
  <conditionalFormatting sqref="G374">
    <cfRule type="cellIs" dxfId="3818" priority="1713" operator="equal">
      <formula>"Mercado Shops"</formula>
    </cfRule>
  </conditionalFormatting>
  <conditionalFormatting sqref="J374">
    <cfRule type="cellIs" dxfId="3817" priority="1714" operator="equal">
      <formula>"Vincular"</formula>
    </cfRule>
  </conditionalFormatting>
  <conditionalFormatting sqref="K374">
    <cfRule type="cellIs" dxfId="3816" priority="1715" operator="equal">
      <formula>"$"</formula>
    </cfRule>
  </conditionalFormatting>
  <conditionalFormatting sqref="L374">
    <cfRule type="cellIs" dxfId="3815" priority="1716" operator="equal">
      <formula>"Mercado Envíos gratis"</formula>
    </cfRule>
  </conditionalFormatting>
  <conditionalFormatting sqref="M374">
    <cfRule type="cellIs" dxfId="3814" priority="1717" operator="equal">
      <formula>"Mercado Envíos a cargo del comprador"</formula>
    </cfRule>
  </conditionalFormatting>
  <conditionalFormatting sqref="N374">
    <cfRule type="cellIs" dxfId="3813" priority="1718" operator="equal">
      <formula>"Premium"</formula>
    </cfRule>
  </conditionalFormatting>
  <conditionalFormatting sqref="Q374">
    <cfRule type="cellIs" dxfId="3812" priority="1719" operator="equal">
      <formula>"Activa"</formula>
    </cfRule>
  </conditionalFormatting>
  <conditionalFormatting sqref="G376">
    <cfRule type="cellIs" dxfId="3811" priority="1720" operator="equal">
      <formula>"Mercado Shops"</formula>
    </cfRule>
  </conditionalFormatting>
  <conditionalFormatting sqref="J376">
    <cfRule type="cellIs" dxfId="3810" priority="1721" operator="equal">
      <formula>"Vincular"</formula>
    </cfRule>
  </conditionalFormatting>
  <conditionalFormatting sqref="K376">
    <cfRule type="cellIs" dxfId="3809" priority="1722" operator="equal">
      <formula>"$"</formula>
    </cfRule>
  </conditionalFormatting>
  <conditionalFormatting sqref="L376">
    <cfRule type="cellIs" dxfId="3808" priority="1723" operator="equal">
      <formula>"Mercado Envíos gratis"</formula>
    </cfRule>
  </conditionalFormatting>
  <conditionalFormatting sqref="M376">
    <cfRule type="cellIs" dxfId="3807" priority="1724" operator="equal">
      <formula>"Mercado Envíos a cargo del comprador"</formula>
    </cfRule>
  </conditionalFormatting>
  <conditionalFormatting sqref="N376">
    <cfRule type="cellIs" dxfId="3806" priority="1725" operator="equal">
      <formula>"Premium"</formula>
    </cfRule>
  </conditionalFormatting>
  <conditionalFormatting sqref="Q376">
    <cfRule type="cellIs" dxfId="3805" priority="1726" operator="equal">
      <formula>"Activa"</formula>
    </cfRule>
  </conditionalFormatting>
  <conditionalFormatting sqref="G378">
    <cfRule type="cellIs" dxfId="3804" priority="1727" operator="equal">
      <formula>"Mercado Shops"</formula>
    </cfRule>
  </conditionalFormatting>
  <conditionalFormatting sqref="J378">
    <cfRule type="cellIs" dxfId="3803" priority="1728" operator="equal">
      <formula>"Vincular"</formula>
    </cfRule>
  </conditionalFormatting>
  <conditionalFormatting sqref="K378">
    <cfRule type="cellIs" dxfId="3802" priority="1729" operator="equal">
      <formula>"$"</formula>
    </cfRule>
  </conditionalFormatting>
  <conditionalFormatting sqref="L378">
    <cfRule type="cellIs" dxfId="3801" priority="1730" operator="equal">
      <formula>"Mercado Envíos gratis"</formula>
    </cfRule>
  </conditionalFormatting>
  <conditionalFormatting sqref="M378">
    <cfRule type="cellIs" dxfId="3800" priority="1731" operator="equal">
      <formula>"Mercado Envíos a cargo del comprador"</formula>
    </cfRule>
  </conditionalFormatting>
  <conditionalFormatting sqref="N378">
    <cfRule type="cellIs" dxfId="3799" priority="1732" operator="equal">
      <formula>"Premium"</formula>
    </cfRule>
  </conditionalFormatting>
  <conditionalFormatting sqref="Q378">
    <cfRule type="cellIs" dxfId="3798" priority="1733" operator="equal">
      <formula>"Activa"</formula>
    </cfRule>
  </conditionalFormatting>
  <conditionalFormatting sqref="G379">
    <cfRule type="cellIs" dxfId="3797" priority="1734" operator="equal">
      <formula>"Mercado Libre y Mercado Shops"</formula>
    </cfRule>
  </conditionalFormatting>
  <conditionalFormatting sqref="J379">
    <cfRule type="cellIs" dxfId="3796" priority="1735" operator="equal">
      <formula>"Vincular"</formula>
    </cfRule>
  </conditionalFormatting>
  <conditionalFormatting sqref="K379">
    <cfRule type="cellIs" dxfId="3795" priority="1736" operator="equal">
      <formula>"$"</formula>
    </cfRule>
  </conditionalFormatting>
  <conditionalFormatting sqref="L379">
    <cfRule type="cellIs" dxfId="3794" priority="1737" operator="equal">
      <formula>"Mercado Envíos gratis"</formula>
    </cfRule>
  </conditionalFormatting>
  <conditionalFormatting sqref="M379">
    <cfRule type="cellIs" dxfId="3793" priority="1738" operator="equal">
      <formula>"Mercado Envíos a cargo del comprador"</formula>
    </cfRule>
  </conditionalFormatting>
  <conditionalFormatting sqref="N379">
    <cfRule type="cellIs" dxfId="3792" priority="1739" operator="equal">
      <formula>"Premium"</formula>
    </cfRule>
  </conditionalFormatting>
  <conditionalFormatting sqref="Q379">
    <cfRule type="cellIs" dxfId="3791" priority="1740" operator="equal">
      <formula>"Activa"</formula>
    </cfRule>
  </conditionalFormatting>
  <conditionalFormatting sqref="G381">
    <cfRule type="cellIs" dxfId="3790" priority="1741" operator="equal">
      <formula>"Mercado Shops"</formula>
    </cfRule>
  </conditionalFormatting>
  <conditionalFormatting sqref="J381">
    <cfRule type="cellIs" dxfId="3789" priority="1742" operator="equal">
      <formula>"Vincular"</formula>
    </cfRule>
  </conditionalFormatting>
  <conditionalFormatting sqref="K381">
    <cfRule type="cellIs" dxfId="3788" priority="1743" operator="equal">
      <formula>"$"</formula>
    </cfRule>
  </conditionalFormatting>
  <conditionalFormatting sqref="L381">
    <cfRule type="cellIs" dxfId="3787" priority="1744" operator="equal">
      <formula>"Mercado Envíos gratis"</formula>
    </cfRule>
  </conditionalFormatting>
  <conditionalFormatting sqref="M381">
    <cfRule type="cellIs" dxfId="3786" priority="1745" operator="equal">
      <formula>"Mercado Envíos a cargo del comprador"</formula>
    </cfRule>
  </conditionalFormatting>
  <conditionalFormatting sqref="N381">
    <cfRule type="cellIs" dxfId="3785" priority="1746" operator="equal">
      <formula>"Premium"</formula>
    </cfRule>
  </conditionalFormatting>
  <conditionalFormatting sqref="Q381">
    <cfRule type="cellIs" dxfId="3784" priority="1747" operator="equal">
      <formula>"Activa"</formula>
    </cfRule>
  </conditionalFormatting>
  <conditionalFormatting sqref="G383">
    <cfRule type="cellIs" dxfId="3783" priority="1748" operator="equal">
      <formula>"Mercado Shops"</formula>
    </cfRule>
  </conditionalFormatting>
  <conditionalFormatting sqref="J383">
    <cfRule type="cellIs" dxfId="3782" priority="1749" operator="equal">
      <formula>"Vincular"</formula>
    </cfRule>
  </conditionalFormatting>
  <conditionalFormatting sqref="K383">
    <cfRule type="cellIs" dxfId="3781" priority="1750" operator="equal">
      <formula>"$"</formula>
    </cfRule>
  </conditionalFormatting>
  <conditionalFormatting sqref="L383">
    <cfRule type="cellIs" dxfId="3780" priority="1751" operator="equal">
      <formula>"Mercado Envíos gratis"</formula>
    </cfRule>
  </conditionalFormatting>
  <conditionalFormatting sqref="M383">
    <cfRule type="cellIs" dxfId="3779" priority="1752" operator="equal">
      <formula>"Mercado Envíos a cargo del comprador"</formula>
    </cfRule>
  </conditionalFormatting>
  <conditionalFormatting sqref="N383">
    <cfRule type="cellIs" dxfId="3778" priority="1753" operator="equal">
      <formula>"Premium"</formula>
    </cfRule>
  </conditionalFormatting>
  <conditionalFormatting sqref="Q383">
    <cfRule type="cellIs" dxfId="3777" priority="1754" operator="equal">
      <formula>"Activa"</formula>
    </cfRule>
  </conditionalFormatting>
  <conditionalFormatting sqref="G384">
    <cfRule type="cellIs" dxfId="3776" priority="1755" operator="equal">
      <formula>"Mercado Shops"</formula>
    </cfRule>
  </conditionalFormatting>
  <conditionalFormatting sqref="J384">
    <cfRule type="cellIs" dxfId="3775" priority="1756" operator="equal">
      <formula>"Vincular"</formula>
    </cfRule>
  </conditionalFormatting>
  <conditionalFormatting sqref="K384">
    <cfRule type="cellIs" dxfId="3774" priority="1757" operator="equal">
      <formula>"$"</formula>
    </cfRule>
  </conditionalFormatting>
  <conditionalFormatting sqref="L384">
    <cfRule type="cellIs" dxfId="3773" priority="1758" operator="equal">
      <formula>"Mercado Envíos gratis"</formula>
    </cfRule>
  </conditionalFormatting>
  <conditionalFormatting sqref="M384">
    <cfRule type="cellIs" dxfId="3772" priority="1759" operator="equal">
      <formula>"Mercado Envíos a cargo del comprador"</formula>
    </cfRule>
  </conditionalFormatting>
  <conditionalFormatting sqref="N384">
    <cfRule type="cellIs" dxfId="3771" priority="1760" operator="equal">
      <formula>"Premium"</formula>
    </cfRule>
  </conditionalFormatting>
  <conditionalFormatting sqref="Q384">
    <cfRule type="cellIs" dxfId="3770" priority="1761" operator="equal">
      <formula>"Activa"</formula>
    </cfRule>
  </conditionalFormatting>
  <conditionalFormatting sqref="G386">
    <cfRule type="cellIs" dxfId="3769" priority="1762" operator="equal">
      <formula>"Mercado Shops"</formula>
    </cfRule>
  </conditionalFormatting>
  <conditionalFormatting sqref="J386">
    <cfRule type="cellIs" dxfId="3768" priority="1763" operator="equal">
      <formula>"Vincular"</formula>
    </cfRule>
  </conditionalFormatting>
  <conditionalFormatting sqref="K386">
    <cfRule type="cellIs" dxfId="3767" priority="1764" operator="equal">
      <formula>"$"</formula>
    </cfRule>
  </conditionalFormatting>
  <conditionalFormatting sqref="L386">
    <cfRule type="cellIs" dxfId="3766" priority="1765" operator="equal">
      <formula>"Mercado Envíos gratis"</formula>
    </cfRule>
  </conditionalFormatting>
  <conditionalFormatting sqref="M386">
    <cfRule type="cellIs" dxfId="3765" priority="1766" operator="equal">
      <formula>"Mercado Envíos a cargo del comprador"</formula>
    </cfRule>
  </conditionalFormatting>
  <conditionalFormatting sqref="N386">
    <cfRule type="cellIs" dxfId="3764" priority="1767" operator="equal">
      <formula>"Premium"</formula>
    </cfRule>
  </conditionalFormatting>
  <conditionalFormatting sqref="Q386">
    <cfRule type="cellIs" dxfId="3763" priority="1768" operator="equal">
      <formula>"Activa"</formula>
    </cfRule>
  </conditionalFormatting>
  <conditionalFormatting sqref="G388">
    <cfRule type="cellIs" dxfId="3762" priority="1769" operator="equal">
      <formula>"Mercado Shops"</formula>
    </cfRule>
  </conditionalFormatting>
  <conditionalFormatting sqref="J388">
    <cfRule type="cellIs" dxfId="3761" priority="1770" operator="equal">
      <formula>"Vincular"</formula>
    </cfRule>
  </conditionalFormatting>
  <conditionalFormatting sqref="K388">
    <cfRule type="cellIs" dxfId="3760" priority="1771" operator="equal">
      <formula>"$"</formula>
    </cfRule>
  </conditionalFormatting>
  <conditionalFormatting sqref="L388">
    <cfRule type="cellIs" dxfId="3759" priority="1772" operator="equal">
      <formula>"Mercado Envíos gratis"</formula>
    </cfRule>
  </conditionalFormatting>
  <conditionalFormatting sqref="M388">
    <cfRule type="cellIs" dxfId="3758" priority="1773" operator="equal">
      <formula>"Mercado Envíos a cargo del comprador"</formula>
    </cfRule>
  </conditionalFormatting>
  <conditionalFormatting sqref="N388">
    <cfRule type="cellIs" dxfId="3757" priority="1774" operator="equal">
      <formula>"Premium"</formula>
    </cfRule>
  </conditionalFormatting>
  <conditionalFormatting sqref="Q388">
    <cfRule type="cellIs" dxfId="3756" priority="1775" operator="equal">
      <formula>"Activa"</formula>
    </cfRule>
  </conditionalFormatting>
  <conditionalFormatting sqref="G390">
    <cfRule type="cellIs" dxfId="3755" priority="1776" operator="equal">
      <formula>"Mercado Shops"</formula>
    </cfRule>
  </conditionalFormatting>
  <conditionalFormatting sqref="J390">
    <cfRule type="cellIs" dxfId="3754" priority="1777" operator="equal">
      <formula>"Vincular"</formula>
    </cfRule>
  </conditionalFormatting>
  <conditionalFormatting sqref="K390">
    <cfRule type="cellIs" dxfId="3753" priority="1778" operator="equal">
      <formula>"$"</formula>
    </cfRule>
  </conditionalFormatting>
  <conditionalFormatting sqref="L390">
    <cfRule type="cellIs" dxfId="3752" priority="1779" operator="equal">
      <formula>"Mercado Envíos gratis"</formula>
    </cfRule>
  </conditionalFormatting>
  <conditionalFormatting sqref="M390">
    <cfRule type="cellIs" dxfId="3751" priority="1780" operator="equal">
      <formula>"Mercado Envíos a cargo del comprador"</formula>
    </cfRule>
  </conditionalFormatting>
  <conditionalFormatting sqref="N390">
    <cfRule type="cellIs" dxfId="3750" priority="1781" operator="equal">
      <formula>"Premium"</formula>
    </cfRule>
  </conditionalFormatting>
  <conditionalFormatting sqref="Q390">
    <cfRule type="cellIs" dxfId="3749" priority="1782" operator="equal">
      <formula>"Activa"</formula>
    </cfRule>
  </conditionalFormatting>
  <conditionalFormatting sqref="G392">
    <cfRule type="cellIs" dxfId="3748" priority="1783" operator="equal">
      <formula>"Mercado Libre y Mercado Shops"</formula>
    </cfRule>
  </conditionalFormatting>
  <conditionalFormatting sqref="J392">
    <cfRule type="cellIs" dxfId="3747" priority="1784" operator="equal">
      <formula>"Vincular"</formula>
    </cfRule>
  </conditionalFormatting>
  <conditionalFormatting sqref="K392">
    <cfRule type="cellIs" dxfId="3746" priority="1785" operator="equal">
      <formula>"$"</formula>
    </cfRule>
  </conditionalFormatting>
  <conditionalFormatting sqref="L392">
    <cfRule type="cellIs" dxfId="3745" priority="1786" operator="equal">
      <formula>"Mercado Envíos gratis"</formula>
    </cfRule>
  </conditionalFormatting>
  <conditionalFormatting sqref="M392">
    <cfRule type="cellIs" dxfId="3744" priority="1787" operator="equal">
      <formula>"Mercado Envíos gratis"</formula>
    </cfRule>
  </conditionalFormatting>
  <conditionalFormatting sqref="N392">
    <cfRule type="cellIs" dxfId="3743" priority="1788" operator="equal">
      <formula>"Premium"</formula>
    </cfRule>
  </conditionalFormatting>
  <conditionalFormatting sqref="Q392">
    <cfRule type="cellIs" dxfId="3742" priority="1789" operator="equal">
      <formula>"Inactiva"</formula>
    </cfRule>
  </conditionalFormatting>
  <conditionalFormatting sqref="G393">
    <cfRule type="cellIs" dxfId="3741" priority="1790" operator="equal">
      <formula>"Mercado Libre y Mercado Shops"</formula>
    </cfRule>
  </conditionalFormatting>
  <conditionalFormatting sqref="J393">
    <cfRule type="cellIs" dxfId="3740" priority="1791" operator="equal">
      <formula>"Vincular"</formula>
    </cfRule>
  </conditionalFormatting>
  <conditionalFormatting sqref="K393">
    <cfRule type="cellIs" dxfId="3739" priority="1792" operator="equal">
      <formula>"$"</formula>
    </cfRule>
  </conditionalFormatting>
  <conditionalFormatting sqref="L393">
    <cfRule type="cellIs" dxfId="3738" priority="1793" operator="equal">
      <formula>"Mercado Envíos gratis"</formula>
    </cfRule>
  </conditionalFormatting>
  <conditionalFormatting sqref="M393">
    <cfRule type="cellIs" dxfId="3737" priority="1794" operator="equal">
      <formula>"Mercado Envíos a cargo del comprador"</formula>
    </cfRule>
  </conditionalFormatting>
  <conditionalFormatting sqref="N393">
    <cfRule type="cellIs" dxfId="3736" priority="1795" operator="equal">
      <formula>"Premium"</formula>
    </cfRule>
  </conditionalFormatting>
  <conditionalFormatting sqref="Q393">
    <cfRule type="cellIs" dxfId="3735" priority="1796" operator="equal">
      <formula>"Inactiva"</formula>
    </cfRule>
  </conditionalFormatting>
  <conditionalFormatting sqref="G394">
    <cfRule type="cellIs" dxfId="3734" priority="1797" operator="equal">
      <formula>"Mercado Libre y Mercado Shops"</formula>
    </cfRule>
  </conditionalFormatting>
  <conditionalFormatting sqref="J394">
    <cfRule type="cellIs" dxfId="3733" priority="1798" operator="equal">
      <formula>"Vincular"</formula>
    </cfRule>
  </conditionalFormatting>
  <conditionalFormatting sqref="K394">
    <cfRule type="cellIs" dxfId="3732" priority="1799" operator="equal">
      <formula>"$"</formula>
    </cfRule>
  </conditionalFormatting>
  <conditionalFormatting sqref="L394">
    <cfRule type="cellIs" dxfId="3731" priority="1800" operator="equal">
      <formula>"Mercado Envíos gratis"</formula>
    </cfRule>
  </conditionalFormatting>
  <conditionalFormatting sqref="M394">
    <cfRule type="cellIs" dxfId="3730" priority="1801" operator="equal">
      <formula>"Mercado Envíos a cargo del comprador"</formula>
    </cfRule>
  </conditionalFormatting>
  <conditionalFormatting sqref="N394">
    <cfRule type="cellIs" dxfId="3729" priority="1802" operator="equal">
      <formula>"Premium"</formula>
    </cfRule>
  </conditionalFormatting>
  <conditionalFormatting sqref="Q394">
    <cfRule type="cellIs" dxfId="3728" priority="1803" operator="equal">
      <formula>"Inactiva"</formula>
    </cfRule>
  </conditionalFormatting>
  <conditionalFormatting sqref="G396">
    <cfRule type="cellIs" dxfId="3727" priority="1804" operator="equal">
      <formula>"Mercado Shops"</formula>
    </cfRule>
  </conditionalFormatting>
  <conditionalFormatting sqref="J396">
    <cfRule type="cellIs" dxfId="3726" priority="1805" operator="equal">
      <formula>"Vincular"</formula>
    </cfRule>
  </conditionalFormatting>
  <conditionalFormatting sqref="K396">
    <cfRule type="cellIs" dxfId="3725" priority="1806" operator="equal">
      <formula>"$"</formula>
    </cfRule>
  </conditionalFormatting>
  <conditionalFormatting sqref="L396">
    <cfRule type="cellIs" dxfId="3724" priority="1807" operator="equal">
      <formula>"Mercado Envíos gratis"</formula>
    </cfRule>
  </conditionalFormatting>
  <conditionalFormatting sqref="M396">
    <cfRule type="cellIs" dxfId="3723" priority="1808" operator="equal">
      <formula>"Mercado Envíos a cargo del comprador"</formula>
    </cfRule>
  </conditionalFormatting>
  <conditionalFormatting sqref="N396">
    <cfRule type="cellIs" dxfId="3722" priority="1809" operator="equal">
      <formula>"Premium"</formula>
    </cfRule>
  </conditionalFormatting>
  <conditionalFormatting sqref="Q396">
    <cfRule type="cellIs" dxfId="3721" priority="1810" operator="equal">
      <formula>"Activa"</formula>
    </cfRule>
  </conditionalFormatting>
  <conditionalFormatting sqref="G398">
    <cfRule type="cellIs" dxfId="3720" priority="1811" operator="equal">
      <formula>"Mercado Libre y Mercado Shops"</formula>
    </cfRule>
  </conditionalFormatting>
  <conditionalFormatting sqref="J398">
    <cfRule type="cellIs" dxfId="3719" priority="1812" operator="equal">
      <formula>"Vincular"</formula>
    </cfRule>
  </conditionalFormatting>
  <conditionalFormatting sqref="K398">
    <cfRule type="cellIs" dxfId="3718" priority="1813" operator="equal">
      <formula>"$"</formula>
    </cfRule>
  </conditionalFormatting>
  <conditionalFormatting sqref="L398">
    <cfRule type="cellIs" dxfId="3717" priority="1814" operator="equal">
      <formula>"Mercado Envíos gratis"</formula>
    </cfRule>
  </conditionalFormatting>
  <conditionalFormatting sqref="M398">
    <cfRule type="cellIs" dxfId="3716" priority="1815" operator="equal">
      <formula>"Mercado Envíos a cargo del comprador"</formula>
    </cfRule>
  </conditionalFormatting>
  <conditionalFormatting sqref="N398">
    <cfRule type="cellIs" dxfId="3715" priority="1816" operator="equal">
      <formula>"Premium"</formula>
    </cfRule>
  </conditionalFormatting>
  <conditionalFormatting sqref="Q398">
    <cfRule type="cellIs" dxfId="3714" priority="1817" operator="equal">
      <formula>"Inactiva"</formula>
    </cfRule>
  </conditionalFormatting>
  <conditionalFormatting sqref="G400">
    <cfRule type="cellIs" dxfId="3713" priority="1818" operator="equal">
      <formula>"Mercado Shops"</formula>
    </cfRule>
  </conditionalFormatting>
  <conditionalFormatting sqref="J400">
    <cfRule type="cellIs" dxfId="3712" priority="1819" operator="equal">
      <formula>"Vincular"</formula>
    </cfRule>
  </conditionalFormatting>
  <conditionalFormatting sqref="K400">
    <cfRule type="cellIs" dxfId="3711" priority="1820" operator="equal">
      <formula>"$"</formula>
    </cfRule>
  </conditionalFormatting>
  <conditionalFormatting sqref="L400">
    <cfRule type="cellIs" dxfId="3710" priority="1821" operator="equal">
      <formula>"Mercado Envíos gratis"</formula>
    </cfRule>
  </conditionalFormatting>
  <conditionalFormatting sqref="M400">
    <cfRule type="cellIs" dxfId="3709" priority="1822" operator="equal">
      <formula>"Mercado Envíos a cargo del comprador"</formula>
    </cfRule>
  </conditionalFormatting>
  <conditionalFormatting sqref="N400">
    <cfRule type="cellIs" dxfId="3708" priority="1823" operator="equal">
      <formula>"Premium"</formula>
    </cfRule>
  </conditionalFormatting>
  <conditionalFormatting sqref="Q400">
    <cfRule type="cellIs" dxfId="3707" priority="1824" operator="equal">
      <formula>"Activa"</formula>
    </cfRule>
  </conditionalFormatting>
  <conditionalFormatting sqref="G401">
    <cfRule type="cellIs" dxfId="3706" priority="1825" operator="equal">
      <formula>"Mercado Libre y Mercado Shops"</formula>
    </cfRule>
  </conditionalFormatting>
  <conditionalFormatting sqref="J401">
    <cfRule type="cellIs" dxfId="3705" priority="1826" operator="equal">
      <formula>"Vincular"</formula>
    </cfRule>
  </conditionalFormatting>
  <conditionalFormatting sqref="K401">
    <cfRule type="cellIs" dxfId="3704" priority="1827" operator="equal">
      <formula>"$"</formula>
    </cfRule>
  </conditionalFormatting>
  <conditionalFormatting sqref="L401">
    <cfRule type="cellIs" dxfId="3703" priority="1828" operator="equal">
      <formula>"Mercado Envíos gratis"</formula>
    </cfRule>
  </conditionalFormatting>
  <conditionalFormatting sqref="M401">
    <cfRule type="cellIs" dxfId="3702" priority="1829" operator="equal">
      <formula>"Mercado Envíos a cargo del comprador"</formula>
    </cfRule>
  </conditionalFormatting>
  <conditionalFormatting sqref="N401">
    <cfRule type="cellIs" dxfId="3701" priority="1830" operator="equal">
      <formula>"Premium"</formula>
    </cfRule>
  </conditionalFormatting>
  <conditionalFormatting sqref="Q401">
    <cfRule type="cellIs" dxfId="3700" priority="1831" operator="equal">
      <formula>"Inactiva"</formula>
    </cfRule>
  </conditionalFormatting>
  <conditionalFormatting sqref="G402">
    <cfRule type="cellIs" dxfId="3699" priority="1832" operator="equal">
      <formula>"Mercado Libre y Mercado Shops"</formula>
    </cfRule>
  </conditionalFormatting>
  <conditionalFormatting sqref="J402">
    <cfRule type="cellIs" dxfId="3698" priority="1833" operator="equal">
      <formula>"Vincular"</formula>
    </cfRule>
  </conditionalFormatting>
  <conditionalFormatting sqref="K402">
    <cfRule type="cellIs" dxfId="3697" priority="1834" operator="equal">
      <formula>"$"</formula>
    </cfRule>
  </conditionalFormatting>
  <conditionalFormatting sqref="L402">
    <cfRule type="cellIs" dxfId="3696" priority="1835" operator="equal">
      <formula>"Mercado Envíos gratis"</formula>
    </cfRule>
  </conditionalFormatting>
  <conditionalFormatting sqref="M402">
    <cfRule type="cellIs" dxfId="3695" priority="1836" operator="equal">
      <formula>"Mercado Envíos a cargo del comprador"</formula>
    </cfRule>
  </conditionalFormatting>
  <conditionalFormatting sqref="N402">
    <cfRule type="cellIs" dxfId="3694" priority="1837" operator="equal">
      <formula>"Premium"</formula>
    </cfRule>
  </conditionalFormatting>
  <conditionalFormatting sqref="Q402">
    <cfRule type="cellIs" dxfId="3693" priority="1838" operator="equal">
      <formula>"Inactiva"</formula>
    </cfRule>
  </conditionalFormatting>
  <conditionalFormatting sqref="G403">
    <cfRule type="cellIs" dxfId="3692" priority="1839" operator="equal">
      <formula>"Mercado Libre y Mercado Shops"</formula>
    </cfRule>
  </conditionalFormatting>
  <conditionalFormatting sqref="J403">
    <cfRule type="cellIs" dxfId="3691" priority="1840" operator="equal">
      <formula>"Vincular"</formula>
    </cfRule>
  </conditionalFormatting>
  <conditionalFormatting sqref="K403">
    <cfRule type="cellIs" dxfId="3690" priority="1841" operator="equal">
      <formula>"$"</formula>
    </cfRule>
  </conditionalFormatting>
  <conditionalFormatting sqref="L403">
    <cfRule type="cellIs" dxfId="3689" priority="1842" operator="equal">
      <formula>"Mercado Envíos gratis"</formula>
    </cfRule>
  </conditionalFormatting>
  <conditionalFormatting sqref="M403">
    <cfRule type="cellIs" dxfId="3688" priority="1843" operator="equal">
      <formula>"Mercado Envíos a cargo del comprador"</formula>
    </cfRule>
  </conditionalFormatting>
  <conditionalFormatting sqref="N403">
    <cfRule type="cellIs" dxfId="3687" priority="1844" operator="equal">
      <formula>"Premium"</formula>
    </cfRule>
  </conditionalFormatting>
  <conditionalFormatting sqref="Q403">
    <cfRule type="cellIs" dxfId="3686" priority="1845" operator="equal">
      <formula>"Inactiva"</formula>
    </cfRule>
  </conditionalFormatting>
  <conditionalFormatting sqref="G404">
    <cfRule type="cellIs" dxfId="3685" priority="1846" operator="equal">
      <formula>"Mercado Libre y Mercado Shops"</formula>
    </cfRule>
  </conditionalFormatting>
  <conditionalFormatting sqref="J404">
    <cfRule type="cellIs" dxfId="3684" priority="1847" operator="equal">
      <formula>"Vincular"</formula>
    </cfRule>
  </conditionalFormatting>
  <conditionalFormatting sqref="K404">
    <cfRule type="cellIs" dxfId="3683" priority="1848" operator="equal">
      <formula>"$"</formula>
    </cfRule>
  </conditionalFormatting>
  <conditionalFormatting sqref="L404">
    <cfRule type="cellIs" dxfId="3682" priority="1849" operator="equal">
      <formula>"Mercado Envíos gratis"</formula>
    </cfRule>
  </conditionalFormatting>
  <conditionalFormatting sqref="M404">
    <cfRule type="cellIs" dxfId="3681" priority="1850" operator="equal">
      <formula>"Mercado Envíos a cargo del comprador"</formula>
    </cfRule>
  </conditionalFormatting>
  <conditionalFormatting sqref="N404">
    <cfRule type="cellIs" dxfId="3680" priority="1851" operator="equal">
      <formula>"Premium"</formula>
    </cfRule>
  </conditionalFormatting>
  <conditionalFormatting sqref="Q404">
    <cfRule type="cellIs" dxfId="3679" priority="1852" operator="equal">
      <formula>"Activa"</formula>
    </cfRule>
  </conditionalFormatting>
  <conditionalFormatting sqref="G406">
    <cfRule type="cellIs" dxfId="3678" priority="1853" operator="equal">
      <formula>"Mercado Libre y Mercado Shops"</formula>
    </cfRule>
  </conditionalFormatting>
  <conditionalFormatting sqref="J406">
    <cfRule type="cellIs" dxfId="3677" priority="1854" operator="equal">
      <formula>"Vincular"</formula>
    </cfRule>
  </conditionalFormatting>
  <conditionalFormatting sqref="K406">
    <cfRule type="cellIs" dxfId="3676" priority="1855" operator="equal">
      <formula>"$"</formula>
    </cfRule>
  </conditionalFormatting>
  <conditionalFormatting sqref="L406">
    <cfRule type="cellIs" dxfId="3675" priority="1856" operator="equal">
      <formula>"Mercado Envíos gratis"</formula>
    </cfRule>
  </conditionalFormatting>
  <conditionalFormatting sqref="M406">
    <cfRule type="cellIs" dxfId="3674" priority="1857" operator="equal">
      <formula>"Mercado Envíos a cargo del comprador"</formula>
    </cfRule>
  </conditionalFormatting>
  <conditionalFormatting sqref="N406">
    <cfRule type="cellIs" dxfId="3673" priority="1858" operator="equal">
      <formula>"Premium"</formula>
    </cfRule>
  </conditionalFormatting>
  <conditionalFormatting sqref="Q406">
    <cfRule type="cellIs" dxfId="3672" priority="1859" operator="equal">
      <formula>"Inactiva"</formula>
    </cfRule>
  </conditionalFormatting>
  <conditionalFormatting sqref="G412">
    <cfRule type="cellIs" dxfId="3671" priority="1860" operator="equal">
      <formula>"Mercado Libre y Mercado Shops"</formula>
    </cfRule>
  </conditionalFormatting>
  <conditionalFormatting sqref="J412">
    <cfRule type="cellIs" dxfId="3670" priority="1861" operator="equal">
      <formula>"Vincular"</formula>
    </cfRule>
  </conditionalFormatting>
  <conditionalFormatting sqref="K412">
    <cfRule type="cellIs" dxfId="3669" priority="1862" operator="equal">
      <formula>"$"</formula>
    </cfRule>
  </conditionalFormatting>
  <conditionalFormatting sqref="L412">
    <cfRule type="cellIs" dxfId="3668" priority="1863" operator="equal">
      <formula>"Mercado Envíos gratis"</formula>
    </cfRule>
  </conditionalFormatting>
  <conditionalFormatting sqref="M412">
    <cfRule type="cellIs" dxfId="3667" priority="1864" operator="equal">
      <formula>"Mercado Envíos a cargo del comprador"</formula>
    </cfRule>
  </conditionalFormatting>
  <conditionalFormatting sqref="N412">
    <cfRule type="cellIs" dxfId="3666" priority="1865" operator="equal">
      <formula>"Premium"</formula>
    </cfRule>
  </conditionalFormatting>
  <conditionalFormatting sqref="Q412">
    <cfRule type="cellIs" dxfId="3665" priority="1866" operator="equal">
      <formula>"Activa"</formula>
    </cfRule>
  </conditionalFormatting>
  <conditionalFormatting sqref="G414">
    <cfRule type="cellIs" dxfId="3664" priority="1867" operator="equal">
      <formula>"Mercado Libre y Mercado Shops"</formula>
    </cfRule>
  </conditionalFormatting>
  <conditionalFormatting sqref="J414">
    <cfRule type="cellIs" dxfId="3663" priority="1868" operator="equal">
      <formula>"Vincular"</formula>
    </cfRule>
  </conditionalFormatting>
  <conditionalFormatting sqref="K414">
    <cfRule type="cellIs" dxfId="3662" priority="1869" operator="equal">
      <formula>"$"</formula>
    </cfRule>
  </conditionalFormatting>
  <conditionalFormatting sqref="L414">
    <cfRule type="cellIs" dxfId="3661" priority="1870" operator="equal">
      <formula>"Mercado Envíos gratis"</formula>
    </cfRule>
  </conditionalFormatting>
  <conditionalFormatting sqref="M414">
    <cfRule type="cellIs" dxfId="3660" priority="1871" operator="equal">
      <formula>"Mercado Envíos a cargo del comprador"</formula>
    </cfRule>
  </conditionalFormatting>
  <conditionalFormatting sqref="N414">
    <cfRule type="cellIs" dxfId="3659" priority="1872" operator="equal">
      <formula>"Premium"</formula>
    </cfRule>
  </conditionalFormatting>
  <conditionalFormatting sqref="Q414">
    <cfRule type="cellIs" dxfId="3658" priority="1873" operator="equal">
      <formula>"Activa"</formula>
    </cfRule>
  </conditionalFormatting>
  <conditionalFormatting sqref="G415">
    <cfRule type="cellIs" dxfId="3657" priority="1874" operator="equal">
      <formula>"Mercado Libre y Mercado Shops"</formula>
    </cfRule>
  </conditionalFormatting>
  <conditionalFormatting sqref="J415">
    <cfRule type="cellIs" dxfId="3656" priority="1875" operator="equal">
      <formula>"Vincular"</formula>
    </cfRule>
  </conditionalFormatting>
  <conditionalFormatting sqref="K415">
    <cfRule type="cellIs" dxfId="3655" priority="1876" operator="equal">
      <formula>"$"</formula>
    </cfRule>
  </conditionalFormatting>
  <conditionalFormatting sqref="L415">
    <cfRule type="cellIs" dxfId="3654" priority="1877" operator="equal">
      <formula>"Mercado Envíos gratis"</formula>
    </cfRule>
  </conditionalFormatting>
  <conditionalFormatting sqref="M415">
    <cfRule type="cellIs" dxfId="3653" priority="1878" operator="equal">
      <formula>"Mercado Envíos gratis"</formula>
    </cfRule>
  </conditionalFormatting>
  <conditionalFormatting sqref="N415">
    <cfRule type="cellIs" dxfId="3652" priority="1879" operator="equal">
      <formula>"Premium"</formula>
    </cfRule>
  </conditionalFormatting>
  <conditionalFormatting sqref="Q415">
    <cfRule type="cellIs" dxfId="3651" priority="1880" operator="equal">
      <formula>"Inactiva"</formula>
    </cfRule>
  </conditionalFormatting>
  <conditionalFormatting sqref="G416">
    <cfRule type="cellIs" dxfId="3650" priority="1881" operator="equal">
      <formula>"Mercado Shops"</formula>
    </cfRule>
  </conditionalFormatting>
  <conditionalFormatting sqref="J416">
    <cfRule type="cellIs" dxfId="3649" priority="1882" operator="equal">
      <formula>"Vincular"</formula>
    </cfRule>
  </conditionalFormatting>
  <conditionalFormatting sqref="K416">
    <cfRule type="cellIs" dxfId="3648" priority="1883" operator="equal">
      <formula>"$"</formula>
    </cfRule>
  </conditionalFormatting>
  <conditionalFormatting sqref="L416">
    <cfRule type="cellIs" dxfId="3647" priority="1884" operator="equal">
      <formula>"Mercado Envíos gratis"</formula>
    </cfRule>
  </conditionalFormatting>
  <conditionalFormatting sqref="M416">
    <cfRule type="cellIs" dxfId="3646" priority="1885" operator="equal">
      <formula>"Mercado Envíos gratis"</formula>
    </cfRule>
  </conditionalFormatting>
  <conditionalFormatting sqref="N416">
    <cfRule type="cellIs" dxfId="3645" priority="1886" operator="equal">
      <formula>"Premium"</formula>
    </cfRule>
  </conditionalFormatting>
  <conditionalFormatting sqref="Q416">
    <cfRule type="cellIs" dxfId="3644" priority="1887" operator="equal">
      <formula>"Inactiva"</formula>
    </cfRule>
  </conditionalFormatting>
  <conditionalFormatting sqref="G418">
    <cfRule type="cellIs" dxfId="3643" priority="1888" operator="equal">
      <formula>"Mercado Libre"</formula>
    </cfRule>
  </conditionalFormatting>
  <conditionalFormatting sqref="J418">
    <cfRule type="cellIs" dxfId="3642" priority="1889" operator="equal">
      <formula>"Vincular"</formula>
    </cfRule>
  </conditionalFormatting>
  <conditionalFormatting sqref="K418">
    <cfRule type="cellIs" dxfId="3641" priority="1890" operator="equal">
      <formula>"$"</formula>
    </cfRule>
  </conditionalFormatting>
  <conditionalFormatting sqref="L418">
    <cfRule type="cellIs" dxfId="3640" priority="1891" operator="equal">
      <formula>"Mercado Envíos gratis"</formula>
    </cfRule>
  </conditionalFormatting>
  <conditionalFormatting sqref="N418">
    <cfRule type="cellIs" dxfId="3639" priority="1892" operator="equal">
      <formula>"Premium"</formula>
    </cfRule>
  </conditionalFormatting>
  <conditionalFormatting sqref="Q418">
    <cfRule type="cellIs" dxfId="3638" priority="1893" operator="equal">
      <formula>"Inactiva"</formula>
    </cfRule>
  </conditionalFormatting>
  <conditionalFormatting sqref="G420">
    <cfRule type="cellIs" dxfId="3637" priority="1894" operator="equal">
      <formula>"Mercado Libre"</formula>
    </cfRule>
  </conditionalFormatting>
  <conditionalFormatting sqref="J420">
    <cfRule type="cellIs" dxfId="3636" priority="1895" operator="equal">
      <formula>"Vincular"</formula>
    </cfRule>
  </conditionalFormatting>
  <conditionalFormatting sqref="K420">
    <cfRule type="cellIs" dxfId="3635" priority="1896" operator="equal">
      <formula>"$"</formula>
    </cfRule>
  </conditionalFormatting>
  <conditionalFormatting sqref="L420">
    <cfRule type="cellIs" dxfId="3634" priority="1897" operator="equal">
      <formula>"Mercado Envíos gratis"</formula>
    </cfRule>
  </conditionalFormatting>
  <conditionalFormatting sqref="N420">
    <cfRule type="cellIs" dxfId="3633" priority="1898" operator="equal">
      <formula>"Premium"</formula>
    </cfRule>
  </conditionalFormatting>
  <conditionalFormatting sqref="Q420">
    <cfRule type="cellIs" dxfId="3632" priority="1899" operator="equal">
      <formula>"Inactiva"</formula>
    </cfRule>
  </conditionalFormatting>
  <conditionalFormatting sqref="G421">
    <cfRule type="cellIs" dxfId="3631" priority="1900" operator="equal">
      <formula>"Mercado Libre y Mercado Shops"</formula>
    </cfRule>
  </conditionalFormatting>
  <conditionalFormatting sqref="J421">
    <cfRule type="cellIs" dxfId="3630" priority="1901" operator="equal">
      <formula>"Vincular"</formula>
    </cfRule>
  </conditionalFormatting>
  <conditionalFormatting sqref="K421">
    <cfRule type="cellIs" dxfId="3629" priority="1902" operator="equal">
      <formula>"$"</formula>
    </cfRule>
  </conditionalFormatting>
  <conditionalFormatting sqref="L421">
    <cfRule type="cellIs" dxfId="3628" priority="1903" operator="equal">
      <formula>"Mercado Envíos gratis"</formula>
    </cfRule>
  </conditionalFormatting>
  <conditionalFormatting sqref="M421">
    <cfRule type="cellIs" dxfId="3627" priority="1904" operator="equal">
      <formula>"Mercado Envíos por mi cuenta"</formula>
    </cfRule>
  </conditionalFormatting>
  <conditionalFormatting sqref="N421">
    <cfRule type="cellIs" dxfId="3626" priority="1905" operator="equal">
      <formula>"Clásica"</formula>
    </cfRule>
  </conditionalFormatting>
  <conditionalFormatting sqref="Q421">
    <cfRule type="cellIs" dxfId="3625" priority="1906" operator="equal">
      <formula>"Activa"</formula>
    </cfRule>
  </conditionalFormatting>
  <conditionalFormatting sqref="G423">
    <cfRule type="cellIs" dxfId="3624" priority="1907" operator="equal">
      <formula>"Mercado Libre y Mercado Shops"</formula>
    </cfRule>
  </conditionalFormatting>
  <conditionalFormatting sqref="J423">
    <cfRule type="cellIs" dxfId="3623" priority="1908" operator="equal">
      <formula>"Vincular"</formula>
    </cfRule>
  </conditionalFormatting>
  <conditionalFormatting sqref="K423">
    <cfRule type="cellIs" dxfId="3622" priority="1909" operator="equal">
      <formula>"$"</formula>
    </cfRule>
  </conditionalFormatting>
  <conditionalFormatting sqref="L423">
    <cfRule type="cellIs" dxfId="3621" priority="1910" operator="equal">
      <formula>"Mercado Envíos gratis"</formula>
    </cfRule>
  </conditionalFormatting>
  <conditionalFormatting sqref="M423">
    <cfRule type="cellIs" dxfId="3620" priority="1911" operator="equal">
      <formula>"Mercado Envíos por mi cuenta"</formula>
    </cfRule>
  </conditionalFormatting>
  <conditionalFormatting sqref="N423">
    <cfRule type="cellIs" dxfId="3619" priority="1912" operator="equal">
      <formula>"Clásica"</formula>
    </cfRule>
  </conditionalFormatting>
  <conditionalFormatting sqref="Q423">
    <cfRule type="cellIs" dxfId="3618" priority="1913" operator="equal">
      <formula>"Activa"</formula>
    </cfRule>
  </conditionalFormatting>
  <conditionalFormatting sqref="G424">
    <cfRule type="cellIs" dxfId="3617" priority="1914" operator="equal">
      <formula>"Mercado Libre y Mercado Shops"</formula>
    </cfRule>
  </conditionalFormatting>
  <conditionalFormatting sqref="J424">
    <cfRule type="cellIs" dxfId="3616" priority="1915" operator="equal">
      <formula>"Vincular"</formula>
    </cfRule>
  </conditionalFormatting>
  <conditionalFormatting sqref="K424">
    <cfRule type="cellIs" dxfId="3615" priority="1916" operator="equal">
      <formula>"$"</formula>
    </cfRule>
  </conditionalFormatting>
  <conditionalFormatting sqref="L424">
    <cfRule type="cellIs" dxfId="3614" priority="1917" operator="equal">
      <formula>"Mercado Envíos gratis"</formula>
    </cfRule>
  </conditionalFormatting>
  <conditionalFormatting sqref="M424">
    <cfRule type="cellIs" dxfId="3613" priority="1918" operator="equal">
      <formula>"Mercado Envíos gratis"</formula>
    </cfRule>
  </conditionalFormatting>
  <conditionalFormatting sqref="N424">
    <cfRule type="cellIs" dxfId="3612" priority="1919" operator="equal">
      <formula>"Premium"</formula>
    </cfRule>
  </conditionalFormatting>
  <conditionalFormatting sqref="Q424">
    <cfRule type="cellIs" dxfId="3611" priority="1920" operator="equal">
      <formula>"Activa"</formula>
    </cfRule>
  </conditionalFormatting>
  <conditionalFormatting sqref="G426">
    <cfRule type="cellIs" dxfId="3610" priority="1921" operator="equal">
      <formula>"Mercado Libre y Mercado Shops"</formula>
    </cfRule>
  </conditionalFormatting>
  <conditionalFormatting sqref="J426">
    <cfRule type="cellIs" dxfId="3609" priority="1922" operator="equal">
      <formula>"Vincular"</formula>
    </cfRule>
  </conditionalFormatting>
  <conditionalFormatting sqref="K426">
    <cfRule type="cellIs" dxfId="3608" priority="1923" operator="equal">
      <formula>"$"</formula>
    </cfRule>
  </conditionalFormatting>
  <conditionalFormatting sqref="L426">
    <cfRule type="cellIs" dxfId="3607" priority="1924" operator="equal">
      <formula>"Mercado Envíos gratis"</formula>
    </cfRule>
  </conditionalFormatting>
  <conditionalFormatting sqref="M426">
    <cfRule type="cellIs" dxfId="3606" priority="1925" operator="equal">
      <formula>"Mercado Envíos a cargo del comprador"</formula>
    </cfRule>
  </conditionalFormatting>
  <conditionalFormatting sqref="N426">
    <cfRule type="cellIs" dxfId="3605" priority="1926" operator="equal">
      <formula>"Premium"</formula>
    </cfRule>
  </conditionalFormatting>
  <conditionalFormatting sqref="Q426">
    <cfRule type="cellIs" dxfId="3604" priority="1927" operator="equal">
      <formula>"Activa"</formula>
    </cfRule>
  </conditionalFormatting>
  <conditionalFormatting sqref="G428">
    <cfRule type="cellIs" dxfId="3603" priority="1928" operator="equal">
      <formula>"Mercado Libre y Mercado Shops"</formula>
    </cfRule>
  </conditionalFormatting>
  <conditionalFormatting sqref="J428">
    <cfRule type="cellIs" dxfId="3602" priority="1929" operator="equal">
      <formula>"Vincular"</formula>
    </cfRule>
  </conditionalFormatting>
  <conditionalFormatting sqref="K428">
    <cfRule type="cellIs" dxfId="3601" priority="1930" operator="equal">
      <formula>"$"</formula>
    </cfRule>
  </conditionalFormatting>
  <conditionalFormatting sqref="L428">
    <cfRule type="cellIs" dxfId="3600" priority="1931" operator="equal">
      <formula>"Mercado Envíos gratis"</formula>
    </cfRule>
  </conditionalFormatting>
  <conditionalFormatting sqref="M428">
    <cfRule type="cellIs" dxfId="3599" priority="1932" operator="equal">
      <formula>"Mercado Envíos a cargo del comprador"</formula>
    </cfRule>
  </conditionalFormatting>
  <conditionalFormatting sqref="N428">
    <cfRule type="cellIs" dxfId="3598" priority="1933" operator="equal">
      <formula>"Premium"</formula>
    </cfRule>
  </conditionalFormatting>
  <conditionalFormatting sqref="Q428">
    <cfRule type="cellIs" dxfId="3597" priority="1934" operator="equal">
      <formula>"Activa"</formula>
    </cfRule>
  </conditionalFormatting>
  <conditionalFormatting sqref="G430">
    <cfRule type="cellIs" dxfId="3596" priority="1935" operator="equal">
      <formula>"Mercado Libre y Mercado Shops"</formula>
    </cfRule>
  </conditionalFormatting>
  <conditionalFormatting sqref="J430">
    <cfRule type="cellIs" dxfId="3595" priority="1936" operator="equal">
      <formula>"Vincular"</formula>
    </cfRule>
  </conditionalFormatting>
  <conditionalFormatting sqref="K430">
    <cfRule type="cellIs" dxfId="3594" priority="1937" operator="equal">
      <formula>"$"</formula>
    </cfRule>
  </conditionalFormatting>
  <conditionalFormatting sqref="L430">
    <cfRule type="cellIs" dxfId="3593" priority="1938" operator="equal">
      <formula>"Mercado Envíos gratis"</formula>
    </cfRule>
  </conditionalFormatting>
  <conditionalFormatting sqref="M430">
    <cfRule type="cellIs" dxfId="3592" priority="1939" operator="equal">
      <formula>"Mercado Envíos a cargo del comprador"</formula>
    </cfRule>
  </conditionalFormatting>
  <conditionalFormatting sqref="N430">
    <cfRule type="cellIs" dxfId="3591" priority="1940" operator="equal">
      <formula>"Premium"</formula>
    </cfRule>
  </conditionalFormatting>
  <conditionalFormatting sqref="Q430">
    <cfRule type="cellIs" dxfId="3590" priority="1941" operator="equal">
      <formula>"Activa"</formula>
    </cfRule>
  </conditionalFormatting>
  <conditionalFormatting sqref="G431">
    <cfRule type="cellIs" dxfId="3589" priority="1942" operator="equal">
      <formula>"Mercado Shops"</formula>
    </cfRule>
  </conditionalFormatting>
  <conditionalFormatting sqref="J431">
    <cfRule type="cellIs" dxfId="3588" priority="1943" operator="equal">
      <formula>"Vincular"</formula>
    </cfRule>
  </conditionalFormatting>
  <conditionalFormatting sqref="K431">
    <cfRule type="cellIs" dxfId="3587" priority="1944" operator="equal">
      <formula>"$"</formula>
    </cfRule>
  </conditionalFormatting>
  <conditionalFormatting sqref="L431">
    <cfRule type="cellIs" dxfId="3586" priority="1945" operator="equal">
      <formula>"Mercado Envíos gratis"</formula>
    </cfRule>
  </conditionalFormatting>
  <conditionalFormatting sqref="M431">
    <cfRule type="cellIs" dxfId="3585" priority="1946" operator="equal">
      <formula>"Mercado Envíos a cargo del comprador"</formula>
    </cfRule>
  </conditionalFormatting>
  <conditionalFormatting sqref="N431">
    <cfRule type="cellIs" dxfId="3584" priority="1947" operator="equal">
      <formula>"Premium"</formula>
    </cfRule>
  </conditionalFormatting>
  <conditionalFormatting sqref="Q431">
    <cfRule type="cellIs" dxfId="3583" priority="1948" operator="equal">
      <formula>"Activa"</formula>
    </cfRule>
  </conditionalFormatting>
  <conditionalFormatting sqref="G433">
    <cfRule type="cellIs" dxfId="3582" priority="1949" operator="equal">
      <formula>"Mercado Libre y Mercado Shops"</formula>
    </cfRule>
  </conditionalFormatting>
  <conditionalFormatting sqref="J433">
    <cfRule type="cellIs" dxfId="3581" priority="1950" operator="equal">
      <formula>"Vincular"</formula>
    </cfRule>
  </conditionalFormatting>
  <conditionalFormatting sqref="K433">
    <cfRule type="cellIs" dxfId="3580" priority="1951" operator="equal">
      <formula>"$"</formula>
    </cfRule>
  </conditionalFormatting>
  <conditionalFormatting sqref="L433">
    <cfRule type="cellIs" dxfId="3579" priority="1952" operator="equal">
      <formula>"Mercado Envíos gratis"</formula>
    </cfRule>
  </conditionalFormatting>
  <conditionalFormatting sqref="M433">
    <cfRule type="cellIs" dxfId="3578" priority="1953" operator="equal">
      <formula>"Mercado Envíos gratis"</formula>
    </cfRule>
  </conditionalFormatting>
  <conditionalFormatting sqref="N433">
    <cfRule type="cellIs" dxfId="3577" priority="1954" operator="equal">
      <formula>"Premium"</formula>
    </cfRule>
  </conditionalFormatting>
  <conditionalFormatting sqref="Q433">
    <cfRule type="cellIs" dxfId="3576" priority="1955" operator="equal">
      <formula>"Activa"</formula>
    </cfRule>
  </conditionalFormatting>
  <conditionalFormatting sqref="G434">
    <cfRule type="cellIs" dxfId="3575" priority="1956" operator="equal">
      <formula>"Mercado Shops"</formula>
    </cfRule>
  </conditionalFormatting>
  <conditionalFormatting sqref="J434">
    <cfRule type="cellIs" dxfId="3574" priority="1957" operator="equal">
      <formula>"Vincular"</formula>
    </cfRule>
  </conditionalFormatting>
  <conditionalFormatting sqref="K434">
    <cfRule type="cellIs" dxfId="3573" priority="1958" operator="equal">
      <formula>"$"</formula>
    </cfRule>
  </conditionalFormatting>
  <conditionalFormatting sqref="L434">
    <cfRule type="cellIs" dxfId="3572" priority="1959" operator="equal">
      <formula>"Mercado Envíos gratis"</formula>
    </cfRule>
  </conditionalFormatting>
  <conditionalFormatting sqref="M434">
    <cfRule type="cellIs" dxfId="3571" priority="1960" operator="equal">
      <formula>"Mercado Envíos a cargo del comprador"</formula>
    </cfRule>
  </conditionalFormatting>
  <conditionalFormatting sqref="N434">
    <cfRule type="cellIs" dxfId="3570" priority="1961" operator="equal">
      <formula>"Premium"</formula>
    </cfRule>
  </conditionalFormatting>
  <conditionalFormatting sqref="Q434">
    <cfRule type="cellIs" dxfId="3569" priority="1962" operator="equal">
      <formula>"Activa"</formula>
    </cfRule>
  </conditionalFormatting>
  <conditionalFormatting sqref="G436">
    <cfRule type="cellIs" dxfId="3568" priority="1963" operator="equal">
      <formula>"Mercado Shops"</formula>
    </cfRule>
  </conditionalFormatting>
  <conditionalFormatting sqref="J436">
    <cfRule type="cellIs" dxfId="3567" priority="1964" operator="equal">
      <formula>"Vincular"</formula>
    </cfRule>
  </conditionalFormatting>
  <conditionalFormatting sqref="K436">
    <cfRule type="cellIs" dxfId="3566" priority="1965" operator="equal">
      <formula>"$"</formula>
    </cfRule>
  </conditionalFormatting>
  <conditionalFormatting sqref="L436">
    <cfRule type="cellIs" dxfId="3565" priority="1966" operator="equal">
      <formula>"Mercado Envíos gratis"</formula>
    </cfRule>
  </conditionalFormatting>
  <conditionalFormatting sqref="M436">
    <cfRule type="cellIs" dxfId="3564" priority="1967" operator="equal">
      <formula>"Mercado Envíos a cargo del comprador"</formula>
    </cfRule>
  </conditionalFormatting>
  <conditionalFormatting sqref="N436">
    <cfRule type="cellIs" dxfId="3563" priority="1968" operator="equal">
      <formula>"Premium"</formula>
    </cfRule>
  </conditionalFormatting>
  <conditionalFormatting sqref="Q436">
    <cfRule type="cellIs" dxfId="3562" priority="1969" operator="equal">
      <formula>"Activa"</formula>
    </cfRule>
  </conditionalFormatting>
  <conditionalFormatting sqref="G438">
    <cfRule type="cellIs" dxfId="3561" priority="1970" operator="equal">
      <formula>"Mercado Libre y Mercado Shops"</formula>
    </cfRule>
  </conditionalFormatting>
  <conditionalFormatting sqref="J438">
    <cfRule type="cellIs" dxfId="3560" priority="1971" operator="equal">
      <formula>"Vincular"</formula>
    </cfRule>
  </conditionalFormatting>
  <conditionalFormatting sqref="K438">
    <cfRule type="cellIs" dxfId="3559" priority="1972" operator="equal">
      <formula>"$"</formula>
    </cfRule>
  </conditionalFormatting>
  <conditionalFormatting sqref="L438">
    <cfRule type="cellIs" dxfId="3558" priority="1973" operator="equal">
      <formula>"Mercado Envíos gratis"</formula>
    </cfRule>
  </conditionalFormatting>
  <conditionalFormatting sqref="M438">
    <cfRule type="cellIs" dxfId="3557" priority="1974" operator="equal">
      <formula>"Mercado Envíos a cargo del comprador"</formula>
    </cfRule>
  </conditionalFormatting>
  <conditionalFormatting sqref="N438">
    <cfRule type="cellIs" dxfId="3556" priority="1975" operator="equal">
      <formula>"Premium"</formula>
    </cfRule>
  </conditionalFormatting>
  <conditionalFormatting sqref="Q438">
    <cfRule type="cellIs" dxfId="3555" priority="1976" operator="equal">
      <formula>"Activa"</formula>
    </cfRule>
  </conditionalFormatting>
  <conditionalFormatting sqref="G442">
    <cfRule type="cellIs" dxfId="3554" priority="1977" operator="equal">
      <formula>"Mercado Shops"</formula>
    </cfRule>
  </conditionalFormatting>
  <conditionalFormatting sqref="J442">
    <cfRule type="cellIs" dxfId="3553" priority="1978" operator="equal">
      <formula>"Vincular"</formula>
    </cfRule>
  </conditionalFormatting>
  <conditionalFormatting sqref="K442">
    <cfRule type="cellIs" dxfId="3552" priority="1979" operator="equal">
      <formula>"$"</formula>
    </cfRule>
  </conditionalFormatting>
  <conditionalFormatting sqref="L442">
    <cfRule type="cellIs" dxfId="3551" priority="1980" operator="equal">
      <formula>"Mercado Envíos gratis"</formula>
    </cfRule>
  </conditionalFormatting>
  <conditionalFormatting sqref="M442">
    <cfRule type="cellIs" dxfId="3550" priority="1981" operator="equal">
      <formula>"Mercado Envíos a cargo del comprador"</formula>
    </cfRule>
  </conditionalFormatting>
  <conditionalFormatting sqref="N442">
    <cfRule type="cellIs" dxfId="3549" priority="1982" operator="equal">
      <formula>"Premium"</formula>
    </cfRule>
  </conditionalFormatting>
  <conditionalFormatting sqref="Q442">
    <cfRule type="cellIs" dxfId="3548" priority="1983" operator="equal">
      <formula>"Inactiva"</formula>
    </cfRule>
  </conditionalFormatting>
  <conditionalFormatting sqref="G444">
    <cfRule type="cellIs" dxfId="3547" priority="1984" operator="equal">
      <formula>"Mercado Libre"</formula>
    </cfRule>
  </conditionalFormatting>
  <conditionalFormatting sqref="J444">
    <cfRule type="cellIs" dxfId="3546" priority="1985" operator="equal">
      <formula>"Vincular"</formula>
    </cfRule>
  </conditionalFormatting>
  <conditionalFormatting sqref="K444">
    <cfRule type="cellIs" dxfId="3545" priority="1986" operator="equal">
      <formula>"$"</formula>
    </cfRule>
  </conditionalFormatting>
  <conditionalFormatting sqref="L444">
    <cfRule type="cellIs" dxfId="3544" priority="1987" operator="equal">
      <formula>"Mercado Envíos gratis"</formula>
    </cfRule>
  </conditionalFormatting>
  <conditionalFormatting sqref="N444">
    <cfRule type="cellIs" dxfId="3543" priority="1988" operator="equal">
      <formula>"Premium"</formula>
    </cfRule>
  </conditionalFormatting>
  <conditionalFormatting sqref="Q444">
    <cfRule type="cellIs" dxfId="3542" priority="1989" operator="equal">
      <formula>"Activa"</formula>
    </cfRule>
  </conditionalFormatting>
  <conditionalFormatting sqref="G447">
    <cfRule type="cellIs" dxfId="3541" priority="1990" operator="equal">
      <formula>"Mercado Libre y Mercado Shops"</formula>
    </cfRule>
  </conditionalFormatting>
  <conditionalFormatting sqref="J447">
    <cfRule type="cellIs" dxfId="3540" priority="1991" operator="equal">
      <formula>"Vincular"</formula>
    </cfRule>
  </conditionalFormatting>
  <conditionalFormatting sqref="K447">
    <cfRule type="cellIs" dxfId="3539" priority="1992" operator="equal">
      <formula>"$"</formula>
    </cfRule>
  </conditionalFormatting>
  <conditionalFormatting sqref="L447">
    <cfRule type="cellIs" dxfId="3538" priority="1993" operator="equal">
      <formula>"Mercado Envíos gratis"</formula>
    </cfRule>
  </conditionalFormatting>
  <conditionalFormatting sqref="M447">
    <cfRule type="cellIs" dxfId="3537" priority="1994" operator="equal">
      <formula>"Mercado Envíos a cargo del comprador"</formula>
    </cfRule>
  </conditionalFormatting>
  <conditionalFormatting sqref="N447">
    <cfRule type="cellIs" dxfId="3536" priority="1995" operator="equal">
      <formula>"Premium"</formula>
    </cfRule>
  </conditionalFormatting>
  <conditionalFormatting sqref="Q447">
    <cfRule type="cellIs" dxfId="3535" priority="1996" operator="equal">
      <formula>"Activa"</formula>
    </cfRule>
  </conditionalFormatting>
  <conditionalFormatting sqref="G448">
    <cfRule type="cellIs" dxfId="3534" priority="1997" operator="equal">
      <formula>"Mercado Libre y Mercado Shops"</formula>
    </cfRule>
  </conditionalFormatting>
  <conditionalFormatting sqref="J448">
    <cfRule type="cellIs" dxfId="3533" priority="1998" operator="equal">
      <formula>"Vincular"</formula>
    </cfRule>
  </conditionalFormatting>
  <conditionalFormatting sqref="K448">
    <cfRule type="cellIs" dxfId="3532" priority="1999" operator="equal">
      <formula>"$"</formula>
    </cfRule>
  </conditionalFormatting>
  <conditionalFormatting sqref="L448">
    <cfRule type="cellIs" dxfId="3531" priority="2000" operator="equal">
      <formula>"Mercado Envíos gratis"</formula>
    </cfRule>
  </conditionalFormatting>
  <conditionalFormatting sqref="M448">
    <cfRule type="cellIs" dxfId="3530" priority="2001" operator="equal">
      <formula>"Mercado Envíos a cargo del comprador"</formula>
    </cfRule>
  </conditionalFormatting>
  <conditionalFormatting sqref="N448">
    <cfRule type="cellIs" dxfId="3529" priority="2002" operator="equal">
      <formula>"Premium"</formula>
    </cfRule>
  </conditionalFormatting>
  <conditionalFormatting sqref="Q448">
    <cfRule type="cellIs" dxfId="3528" priority="2003" operator="equal">
      <formula>"Activa"</formula>
    </cfRule>
  </conditionalFormatting>
  <conditionalFormatting sqref="G449">
    <cfRule type="cellIs" dxfId="3527" priority="2004" operator="equal">
      <formula>"Mercado Libre y Mercado Shops"</formula>
    </cfRule>
  </conditionalFormatting>
  <conditionalFormatting sqref="J449">
    <cfRule type="cellIs" dxfId="3526" priority="2005" operator="equal">
      <formula>"Vincular"</formula>
    </cfRule>
  </conditionalFormatting>
  <conditionalFormatting sqref="K449">
    <cfRule type="cellIs" dxfId="3525" priority="2006" operator="equal">
      <formula>"$"</formula>
    </cfRule>
  </conditionalFormatting>
  <conditionalFormatting sqref="L449">
    <cfRule type="cellIs" dxfId="3524" priority="2007" operator="equal">
      <formula>"Mercado Envíos gratis"</formula>
    </cfRule>
  </conditionalFormatting>
  <conditionalFormatting sqref="M449">
    <cfRule type="cellIs" dxfId="3523" priority="2008" operator="equal">
      <formula>"Mercado Envíos a cargo del comprador"</formula>
    </cfRule>
  </conditionalFormatting>
  <conditionalFormatting sqref="N449">
    <cfRule type="cellIs" dxfId="3522" priority="2009" operator="equal">
      <formula>"Premium"</formula>
    </cfRule>
  </conditionalFormatting>
  <conditionalFormatting sqref="Q449">
    <cfRule type="cellIs" dxfId="3521" priority="2010" operator="equal">
      <formula>"Inactiva"</formula>
    </cfRule>
  </conditionalFormatting>
  <conditionalFormatting sqref="G451">
    <cfRule type="cellIs" dxfId="3520" priority="2011" operator="equal">
      <formula>"Mercado Shops"</formula>
    </cfRule>
  </conditionalFormatting>
  <conditionalFormatting sqref="J451">
    <cfRule type="cellIs" dxfId="3519" priority="2012" operator="equal">
      <formula>"Vincular"</formula>
    </cfRule>
  </conditionalFormatting>
  <conditionalFormatting sqref="K451">
    <cfRule type="cellIs" dxfId="3518" priority="2013" operator="equal">
      <formula>"$"</formula>
    </cfRule>
  </conditionalFormatting>
  <conditionalFormatting sqref="L451">
    <cfRule type="cellIs" dxfId="3517" priority="2014" operator="equal">
      <formula>"Mercado Envíos gratis"</formula>
    </cfRule>
  </conditionalFormatting>
  <conditionalFormatting sqref="M451">
    <cfRule type="cellIs" dxfId="3516" priority="2015" operator="equal">
      <formula>"Mercado Envíos a cargo del comprador"</formula>
    </cfRule>
  </conditionalFormatting>
  <conditionalFormatting sqref="N451">
    <cfRule type="cellIs" dxfId="3515" priority="2016" operator="equal">
      <formula>"Premium"</formula>
    </cfRule>
  </conditionalFormatting>
  <conditionalFormatting sqref="Q451">
    <cfRule type="cellIs" dxfId="3514" priority="2017" operator="equal">
      <formula>"Activa"</formula>
    </cfRule>
  </conditionalFormatting>
  <conditionalFormatting sqref="G453">
    <cfRule type="cellIs" dxfId="3513" priority="2018" operator="equal">
      <formula>"Mercado Shops"</formula>
    </cfRule>
  </conditionalFormatting>
  <conditionalFormatting sqref="J453">
    <cfRule type="cellIs" dxfId="3512" priority="2019" operator="equal">
      <formula>"Vincular"</formula>
    </cfRule>
  </conditionalFormatting>
  <conditionalFormatting sqref="K453">
    <cfRule type="cellIs" dxfId="3511" priority="2020" operator="equal">
      <formula>"$"</formula>
    </cfRule>
  </conditionalFormatting>
  <conditionalFormatting sqref="L453">
    <cfRule type="cellIs" dxfId="3510" priority="2021" operator="equal">
      <formula>"Mercado Envíos gratis"</formula>
    </cfRule>
  </conditionalFormatting>
  <conditionalFormatting sqref="M453">
    <cfRule type="cellIs" dxfId="3509" priority="2022" operator="equal">
      <formula>"Mercado Envíos a cargo del comprador"</formula>
    </cfRule>
  </conditionalFormatting>
  <conditionalFormatting sqref="N453">
    <cfRule type="cellIs" dxfId="3508" priority="2023" operator="equal">
      <formula>"Premium"</formula>
    </cfRule>
  </conditionalFormatting>
  <conditionalFormatting sqref="Q453">
    <cfRule type="cellIs" dxfId="3507" priority="2024" operator="equal">
      <formula>"Inactiva"</formula>
    </cfRule>
  </conditionalFormatting>
  <conditionalFormatting sqref="G454">
    <cfRule type="cellIs" dxfId="3506" priority="2025" operator="equal">
      <formula>"Mercado Shops"</formula>
    </cfRule>
  </conditionalFormatting>
  <conditionalFormatting sqref="J454">
    <cfRule type="cellIs" dxfId="3505" priority="2026" operator="equal">
      <formula>"Vincular"</formula>
    </cfRule>
  </conditionalFormatting>
  <conditionalFormatting sqref="K454">
    <cfRule type="cellIs" dxfId="3504" priority="2027" operator="equal">
      <formula>"$"</formula>
    </cfRule>
  </conditionalFormatting>
  <conditionalFormatting sqref="L454">
    <cfRule type="cellIs" dxfId="3503" priority="2028" operator="equal">
      <formula>"Mercado Envíos gratis"</formula>
    </cfRule>
  </conditionalFormatting>
  <conditionalFormatting sqref="M454">
    <cfRule type="cellIs" dxfId="3502" priority="2029" operator="equal">
      <formula>"Mercado Envíos a cargo del comprador"</formula>
    </cfRule>
  </conditionalFormatting>
  <conditionalFormatting sqref="N454">
    <cfRule type="cellIs" dxfId="3501" priority="2030" operator="equal">
      <formula>"Premium"</formula>
    </cfRule>
  </conditionalFormatting>
  <conditionalFormatting sqref="Q454">
    <cfRule type="cellIs" dxfId="3500" priority="2031" operator="equal">
      <formula>"Inactiva"</formula>
    </cfRule>
  </conditionalFormatting>
  <conditionalFormatting sqref="G455">
    <cfRule type="cellIs" dxfId="3499" priority="2032" operator="equal">
      <formula>"Mercado Libre y Mercado Shops"</formula>
    </cfRule>
  </conditionalFormatting>
  <conditionalFormatting sqref="J455">
    <cfRule type="cellIs" dxfId="3498" priority="2033" operator="equal">
      <formula>"Vincular"</formula>
    </cfRule>
  </conditionalFormatting>
  <conditionalFormatting sqref="K455">
    <cfRule type="cellIs" dxfId="3497" priority="2034" operator="equal">
      <formula>"$"</formula>
    </cfRule>
  </conditionalFormatting>
  <conditionalFormatting sqref="L455">
    <cfRule type="cellIs" dxfId="3496" priority="2035" operator="equal">
      <formula>"Mercado Envíos gratis"</formula>
    </cfRule>
  </conditionalFormatting>
  <conditionalFormatting sqref="M455">
    <cfRule type="cellIs" dxfId="3495" priority="2036" operator="equal">
      <formula>"Mercado Envíos a cargo del comprador"</formula>
    </cfRule>
  </conditionalFormatting>
  <conditionalFormatting sqref="N455">
    <cfRule type="cellIs" dxfId="3494" priority="2037" operator="equal">
      <formula>"Premium"</formula>
    </cfRule>
  </conditionalFormatting>
  <conditionalFormatting sqref="Q455">
    <cfRule type="cellIs" dxfId="3493" priority="2038" operator="equal">
      <formula>"Activa"</formula>
    </cfRule>
  </conditionalFormatting>
  <conditionalFormatting sqref="G457">
    <cfRule type="cellIs" dxfId="3492" priority="2039" operator="equal">
      <formula>"Mercado Libre y Mercado Shops"</formula>
    </cfRule>
  </conditionalFormatting>
  <conditionalFormatting sqref="J457">
    <cfRule type="cellIs" dxfId="3491" priority="2040" operator="equal">
      <formula>"Vincular"</formula>
    </cfRule>
  </conditionalFormatting>
  <conditionalFormatting sqref="K457">
    <cfRule type="cellIs" dxfId="3490" priority="2041" operator="equal">
      <formula>"$"</formula>
    </cfRule>
  </conditionalFormatting>
  <conditionalFormatting sqref="L457">
    <cfRule type="cellIs" dxfId="3489" priority="2042" operator="equal">
      <formula>"Mercado Envíos gratis"</formula>
    </cfRule>
  </conditionalFormatting>
  <conditionalFormatting sqref="M457">
    <cfRule type="cellIs" dxfId="3488" priority="2043" operator="equal">
      <formula>"Mercado Envíos a cargo del comprador"</formula>
    </cfRule>
  </conditionalFormatting>
  <conditionalFormatting sqref="N457">
    <cfRule type="cellIs" dxfId="3487" priority="2044" operator="equal">
      <formula>"Premium"</formula>
    </cfRule>
  </conditionalFormatting>
  <conditionalFormatting sqref="Q457">
    <cfRule type="cellIs" dxfId="3486" priority="2045" operator="equal">
      <formula>"Activa"</formula>
    </cfRule>
  </conditionalFormatting>
  <conditionalFormatting sqref="G459">
    <cfRule type="cellIs" dxfId="3485" priority="2046" operator="equal">
      <formula>"Mercado Libre y Mercado Shops"</formula>
    </cfRule>
  </conditionalFormatting>
  <conditionalFormatting sqref="J459">
    <cfRule type="cellIs" dxfId="3484" priority="2047" operator="equal">
      <formula>"Vincular"</formula>
    </cfRule>
  </conditionalFormatting>
  <conditionalFormatting sqref="K459">
    <cfRule type="cellIs" dxfId="3483" priority="2048" operator="equal">
      <formula>"$"</formula>
    </cfRule>
  </conditionalFormatting>
  <conditionalFormatting sqref="L459">
    <cfRule type="cellIs" dxfId="3482" priority="2049" operator="equal">
      <formula>"Envíos gratis por mi cuenta"</formula>
    </cfRule>
  </conditionalFormatting>
  <conditionalFormatting sqref="M459">
    <cfRule type="cellIs" dxfId="3481" priority="2050" operator="equal">
      <formula>"Envíos gratis por mi cuenta"</formula>
    </cfRule>
  </conditionalFormatting>
  <conditionalFormatting sqref="N459">
    <cfRule type="cellIs" dxfId="3480" priority="2051" operator="equal">
      <formula>"Premium"</formula>
    </cfRule>
  </conditionalFormatting>
  <conditionalFormatting sqref="Q459">
    <cfRule type="cellIs" dxfId="3479" priority="2052" operator="equal">
      <formula>"Inactiva"</formula>
    </cfRule>
  </conditionalFormatting>
  <conditionalFormatting sqref="G460">
    <cfRule type="cellIs" dxfId="3478" priority="2053" operator="equal">
      <formula>"Mercado Libre y Mercado Shops"</formula>
    </cfRule>
  </conditionalFormatting>
  <conditionalFormatting sqref="J460">
    <cfRule type="cellIs" dxfId="3477" priority="2054" operator="equal">
      <formula>"Vincular"</formula>
    </cfRule>
  </conditionalFormatting>
  <conditionalFormatting sqref="K460">
    <cfRule type="cellIs" dxfId="3476" priority="2055" operator="equal">
      <formula>"$"</formula>
    </cfRule>
  </conditionalFormatting>
  <conditionalFormatting sqref="L460">
    <cfRule type="cellIs" dxfId="3475" priority="2056" operator="equal">
      <formula>"Mercado Envíos gratis"</formula>
    </cfRule>
  </conditionalFormatting>
  <conditionalFormatting sqref="M460">
    <cfRule type="cellIs" dxfId="3474" priority="2057" operator="equal">
      <formula>"Mercado Envíos a cargo del comprador"</formula>
    </cfRule>
  </conditionalFormatting>
  <conditionalFormatting sqref="N460">
    <cfRule type="cellIs" dxfId="3473" priority="2058" operator="equal">
      <formula>"Premium"</formula>
    </cfRule>
  </conditionalFormatting>
  <conditionalFormatting sqref="Q460">
    <cfRule type="cellIs" dxfId="3472" priority="2059" operator="equal">
      <formula>"Activa"</formula>
    </cfRule>
  </conditionalFormatting>
  <conditionalFormatting sqref="G462">
    <cfRule type="cellIs" dxfId="3471" priority="2060" operator="equal">
      <formula>"Mercado Libre y Mercado Shops"</formula>
    </cfRule>
  </conditionalFormatting>
  <conditionalFormatting sqref="J462">
    <cfRule type="cellIs" dxfId="3470" priority="2061" operator="equal">
      <formula>"Vincular"</formula>
    </cfRule>
  </conditionalFormatting>
  <conditionalFormatting sqref="K462">
    <cfRule type="cellIs" dxfId="3469" priority="2062" operator="equal">
      <formula>"$"</formula>
    </cfRule>
  </conditionalFormatting>
  <conditionalFormatting sqref="L462">
    <cfRule type="cellIs" dxfId="3468" priority="2063" operator="equal">
      <formula>"Mercado Envíos gratis"</formula>
    </cfRule>
  </conditionalFormatting>
  <conditionalFormatting sqref="M462">
    <cfRule type="cellIs" dxfId="3467" priority="2064" operator="equal">
      <formula>"Mercado Envíos a cargo del comprador"</formula>
    </cfRule>
  </conditionalFormatting>
  <conditionalFormatting sqref="N462">
    <cfRule type="cellIs" dxfId="3466" priority="2065" operator="equal">
      <formula>"Premium"</formula>
    </cfRule>
  </conditionalFormatting>
  <conditionalFormatting sqref="Q462">
    <cfRule type="cellIs" dxfId="3465" priority="2066" operator="equal">
      <formula>"Inactiva"</formula>
    </cfRule>
  </conditionalFormatting>
  <conditionalFormatting sqref="G464">
    <cfRule type="cellIs" dxfId="3464" priority="2067" operator="equal">
      <formula>"Mercado Libre y Mercado Shops"</formula>
    </cfRule>
  </conditionalFormatting>
  <conditionalFormatting sqref="J464">
    <cfRule type="cellIs" dxfId="3463" priority="2068" operator="equal">
      <formula>"Vincular"</formula>
    </cfRule>
  </conditionalFormatting>
  <conditionalFormatting sqref="K464">
    <cfRule type="cellIs" dxfId="3462" priority="2069" operator="equal">
      <formula>"$"</formula>
    </cfRule>
  </conditionalFormatting>
  <conditionalFormatting sqref="L464">
    <cfRule type="cellIs" dxfId="3461" priority="2070" operator="equal">
      <formula>"Mercado Envíos gratis"</formula>
    </cfRule>
  </conditionalFormatting>
  <conditionalFormatting sqref="M464">
    <cfRule type="cellIs" dxfId="3460" priority="2071" operator="equal">
      <formula>"Mercado Envíos por mi cuenta"</formula>
    </cfRule>
  </conditionalFormatting>
  <conditionalFormatting sqref="N464">
    <cfRule type="cellIs" dxfId="3459" priority="2072" operator="equal">
      <formula>"Clásica"</formula>
    </cfRule>
  </conditionalFormatting>
  <conditionalFormatting sqref="Q464">
    <cfRule type="cellIs" dxfId="3458" priority="2073" operator="equal">
      <formula>"Inactiva"</formula>
    </cfRule>
  </conditionalFormatting>
  <conditionalFormatting sqref="G466">
    <cfRule type="cellIs" dxfId="3457" priority="2074" operator="equal">
      <formula>"Mercado Libre y Mercado Shops"</formula>
    </cfRule>
  </conditionalFormatting>
  <conditionalFormatting sqref="J466">
    <cfRule type="cellIs" dxfId="3456" priority="2075" operator="equal">
      <formula>"Vincular"</formula>
    </cfRule>
  </conditionalFormatting>
  <conditionalFormatting sqref="K466">
    <cfRule type="cellIs" dxfId="3455" priority="2076" operator="equal">
      <formula>"$"</formula>
    </cfRule>
  </conditionalFormatting>
  <conditionalFormatting sqref="L466">
    <cfRule type="cellIs" dxfId="3454" priority="2077" operator="equal">
      <formula>"Mercado Envíos gratis"</formula>
    </cfRule>
  </conditionalFormatting>
  <conditionalFormatting sqref="M466">
    <cfRule type="cellIs" dxfId="3453" priority="2078" operator="equal">
      <formula>"Mercado Envíos a cargo del comprador"</formula>
    </cfRule>
  </conditionalFormatting>
  <conditionalFormatting sqref="N466">
    <cfRule type="cellIs" dxfId="3452" priority="2079" operator="equal">
      <formula>"Premium"</formula>
    </cfRule>
  </conditionalFormatting>
  <conditionalFormatting sqref="Q466">
    <cfRule type="cellIs" dxfId="3451" priority="2080" operator="equal">
      <formula>"Inactiva"</formula>
    </cfRule>
  </conditionalFormatting>
  <conditionalFormatting sqref="G467">
    <cfRule type="cellIs" dxfId="3450" priority="2081" operator="equal">
      <formula>"Mercado Shops"</formula>
    </cfRule>
  </conditionalFormatting>
  <conditionalFormatting sqref="J467">
    <cfRule type="cellIs" dxfId="3449" priority="2082" operator="equal">
      <formula>"Vincular"</formula>
    </cfRule>
  </conditionalFormatting>
  <conditionalFormatting sqref="K467">
    <cfRule type="cellIs" dxfId="3448" priority="2083" operator="equal">
      <formula>"$"</formula>
    </cfRule>
  </conditionalFormatting>
  <conditionalFormatting sqref="L467">
    <cfRule type="cellIs" dxfId="3447" priority="2084" operator="equal">
      <formula>"Mercado Envíos gratis"</formula>
    </cfRule>
  </conditionalFormatting>
  <conditionalFormatting sqref="M467">
    <cfRule type="cellIs" dxfId="3446" priority="2085" operator="equal">
      <formula>"Mercado Envíos gratis"</formula>
    </cfRule>
  </conditionalFormatting>
  <conditionalFormatting sqref="N467">
    <cfRule type="cellIs" dxfId="3445" priority="2086" operator="equal">
      <formula>"Premium"</formula>
    </cfRule>
  </conditionalFormatting>
  <conditionalFormatting sqref="Q467">
    <cfRule type="cellIs" dxfId="3444" priority="2087" operator="equal">
      <formula>"Inactiva"</formula>
    </cfRule>
  </conditionalFormatting>
  <conditionalFormatting sqref="G468">
    <cfRule type="cellIs" dxfId="3443" priority="2088" operator="equal">
      <formula>"Mercado Libre y Mercado Shops"</formula>
    </cfRule>
  </conditionalFormatting>
  <conditionalFormatting sqref="J468">
    <cfRule type="cellIs" dxfId="3442" priority="2089" operator="equal">
      <formula>"Vincular"</formula>
    </cfRule>
  </conditionalFormatting>
  <conditionalFormatting sqref="K468">
    <cfRule type="cellIs" dxfId="3441" priority="2090" operator="equal">
      <formula>"$"</formula>
    </cfRule>
  </conditionalFormatting>
  <conditionalFormatting sqref="L468">
    <cfRule type="cellIs" dxfId="3440" priority="2091" operator="equal">
      <formula>"Mercado Envíos gratis"</formula>
    </cfRule>
  </conditionalFormatting>
  <conditionalFormatting sqref="M468">
    <cfRule type="cellIs" dxfId="3439" priority="2092" operator="equal">
      <formula>"Mercado Envíos a cargo del comprador"</formula>
    </cfRule>
  </conditionalFormatting>
  <conditionalFormatting sqref="N468">
    <cfRule type="cellIs" dxfId="3438" priority="2093" operator="equal">
      <formula>"Premium"</formula>
    </cfRule>
  </conditionalFormatting>
  <conditionalFormatting sqref="Q468">
    <cfRule type="cellIs" dxfId="3437" priority="2094" operator="equal">
      <formula>"Activa"</formula>
    </cfRule>
  </conditionalFormatting>
  <conditionalFormatting sqref="G470">
    <cfRule type="cellIs" dxfId="3436" priority="2095" operator="equal">
      <formula>"Mercado Libre y Mercado Shops"</formula>
    </cfRule>
  </conditionalFormatting>
  <conditionalFormatting sqref="J470">
    <cfRule type="cellIs" dxfId="3435" priority="2096" operator="equal">
      <formula>"Vincular"</formula>
    </cfRule>
  </conditionalFormatting>
  <conditionalFormatting sqref="K470">
    <cfRule type="cellIs" dxfId="3434" priority="2097" operator="equal">
      <formula>"$"</formula>
    </cfRule>
  </conditionalFormatting>
  <conditionalFormatting sqref="L470">
    <cfRule type="cellIs" dxfId="3433" priority="2098" operator="equal">
      <formula>"Mercado Envíos gratis"</formula>
    </cfRule>
  </conditionalFormatting>
  <conditionalFormatting sqref="M470">
    <cfRule type="cellIs" dxfId="3432" priority="2099" operator="equal">
      <formula>"Mercado Envíos gratis"</formula>
    </cfRule>
  </conditionalFormatting>
  <conditionalFormatting sqref="N470">
    <cfRule type="cellIs" dxfId="3431" priority="2100" operator="equal">
      <formula>"Premium"</formula>
    </cfRule>
  </conditionalFormatting>
  <conditionalFormatting sqref="Q470">
    <cfRule type="cellIs" dxfId="3430" priority="2101" operator="equal">
      <formula>"Activa"</formula>
    </cfRule>
  </conditionalFormatting>
  <conditionalFormatting sqref="G472">
    <cfRule type="cellIs" dxfId="3429" priority="2102" operator="equal">
      <formula>"Mercado Libre y Mercado Shops"</formula>
    </cfRule>
  </conditionalFormatting>
  <conditionalFormatting sqref="J472">
    <cfRule type="cellIs" dxfId="3428" priority="2103" operator="equal">
      <formula>"Vincular"</formula>
    </cfRule>
  </conditionalFormatting>
  <conditionalFormatting sqref="K472">
    <cfRule type="cellIs" dxfId="3427" priority="2104" operator="equal">
      <formula>"$"</formula>
    </cfRule>
  </conditionalFormatting>
  <conditionalFormatting sqref="L472">
    <cfRule type="cellIs" dxfId="3426" priority="2105" operator="equal">
      <formula>"Mercado Envíos gratis"</formula>
    </cfRule>
  </conditionalFormatting>
  <conditionalFormatting sqref="M472">
    <cfRule type="cellIs" dxfId="3425" priority="2106" operator="equal">
      <formula>"Mercado Envíos gratis"</formula>
    </cfRule>
  </conditionalFormatting>
  <conditionalFormatting sqref="N472">
    <cfRule type="cellIs" dxfId="3424" priority="2107" operator="equal">
      <formula>"Premium"</formula>
    </cfRule>
  </conditionalFormatting>
  <conditionalFormatting sqref="Q472">
    <cfRule type="cellIs" dxfId="3423" priority="2108" operator="equal">
      <formula>"Inactiva"</formula>
    </cfRule>
  </conditionalFormatting>
  <conditionalFormatting sqref="G473">
    <cfRule type="cellIs" dxfId="3422" priority="2109" operator="equal">
      <formula>"Mercado Libre y Mercado Shops"</formula>
    </cfRule>
  </conditionalFormatting>
  <conditionalFormatting sqref="J473">
    <cfRule type="cellIs" dxfId="3421" priority="2110" operator="equal">
      <formula>"Vincular"</formula>
    </cfRule>
  </conditionalFormatting>
  <conditionalFormatting sqref="K473">
    <cfRule type="cellIs" dxfId="3420" priority="2111" operator="equal">
      <formula>"$"</formula>
    </cfRule>
  </conditionalFormatting>
  <conditionalFormatting sqref="L473">
    <cfRule type="cellIs" dxfId="3419" priority="2112" operator="equal">
      <formula>"Mercado Envíos gratis"</formula>
    </cfRule>
  </conditionalFormatting>
  <conditionalFormatting sqref="M473">
    <cfRule type="cellIs" dxfId="3418" priority="2113" operator="equal">
      <formula>"Mercado Envíos gratis"</formula>
    </cfRule>
  </conditionalFormatting>
  <conditionalFormatting sqref="N473">
    <cfRule type="cellIs" dxfId="3417" priority="2114" operator="equal">
      <formula>"Premium"</formula>
    </cfRule>
  </conditionalFormatting>
  <conditionalFormatting sqref="Q473">
    <cfRule type="cellIs" dxfId="3416" priority="2115" operator="equal">
      <formula>"Activa"</formula>
    </cfRule>
  </conditionalFormatting>
  <conditionalFormatting sqref="G474">
    <cfRule type="cellIs" dxfId="3415" priority="2116" operator="equal">
      <formula>"Mercado Libre"</formula>
    </cfRule>
  </conditionalFormatting>
  <conditionalFormatting sqref="J474">
    <cfRule type="cellIs" dxfId="3414" priority="2117" operator="equal">
      <formula>"Vincular"</formula>
    </cfRule>
  </conditionalFormatting>
  <conditionalFormatting sqref="K474">
    <cfRule type="cellIs" dxfId="3413" priority="2118" operator="equal">
      <formula>"$"</formula>
    </cfRule>
  </conditionalFormatting>
  <conditionalFormatting sqref="L474">
    <cfRule type="cellIs" dxfId="3412" priority="2119" operator="equal">
      <formula>"Mercado Envíos gratis"</formula>
    </cfRule>
  </conditionalFormatting>
  <conditionalFormatting sqref="N474">
    <cfRule type="cellIs" dxfId="3411" priority="2120" operator="equal">
      <formula>"Premium"</formula>
    </cfRule>
  </conditionalFormatting>
  <conditionalFormatting sqref="Q474">
    <cfRule type="cellIs" dxfId="3410" priority="2121" operator="equal">
      <formula>"Inactiva"</formula>
    </cfRule>
  </conditionalFormatting>
  <conditionalFormatting sqref="G476">
    <cfRule type="cellIs" dxfId="3409" priority="2122" operator="equal">
      <formula>"Mercado Libre"</formula>
    </cfRule>
  </conditionalFormatting>
  <conditionalFormatting sqref="J476">
    <cfRule type="cellIs" dxfId="3408" priority="2123" operator="equal">
      <formula>"Vincular"</formula>
    </cfRule>
  </conditionalFormatting>
  <conditionalFormatting sqref="K476">
    <cfRule type="cellIs" dxfId="3407" priority="2124" operator="equal">
      <formula>"$"</formula>
    </cfRule>
  </conditionalFormatting>
  <conditionalFormatting sqref="L476">
    <cfRule type="cellIs" dxfId="3406" priority="2125" operator="equal">
      <formula>"Mercado Envíos gratis"</formula>
    </cfRule>
  </conditionalFormatting>
  <conditionalFormatting sqref="N476">
    <cfRule type="cellIs" dxfId="3405" priority="2126" operator="equal">
      <formula>"Premium"</formula>
    </cfRule>
  </conditionalFormatting>
  <conditionalFormatting sqref="Q476">
    <cfRule type="cellIs" dxfId="3404" priority="2127" operator="equal">
      <formula>"Activa"</formula>
    </cfRule>
  </conditionalFormatting>
  <conditionalFormatting sqref="G477">
    <cfRule type="cellIs" dxfId="3403" priority="2128" operator="equal">
      <formula>"Mercado Libre y Mercado Shops"</formula>
    </cfRule>
  </conditionalFormatting>
  <conditionalFormatting sqref="J477">
    <cfRule type="cellIs" dxfId="3402" priority="2129" operator="equal">
      <formula>"Vincular"</formula>
    </cfRule>
  </conditionalFormatting>
  <conditionalFormatting sqref="K477">
    <cfRule type="cellIs" dxfId="3401" priority="2130" operator="equal">
      <formula>"$"</formula>
    </cfRule>
  </conditionalFormatting>
  <conditionalFormatting sqref="L477">
    <cfRule type="cellIs" dxfId="3400" priority="2131" operator="equal">
      <formula>"Mercado Envíos gratis"</formula>
    </cfRule>
  </conditionalFormatting>
  <conditionalFormatting sqref="M477">
    <cfRule type="cellIs" dxfId="3399" priority="2132" operator="equal">
      <formula>"Mercado Envíos por mi cuenta"</formula>
    </cfRule>
  </conditionalFormatting>
  <conditionalFormatting sqref="N477">
    <cfRule type="cellIs" dxfId="3398" priority="2133" operator="equal">
      <formula>"Clásica"</formula>
    </cfRule>
  </conditionalFormatting>
  <conditionalFormatting sqref="Q477">
    <cfRule type="cellIs" dxfId="3397" priority="2134" operator="equal">
      <formula>"Activa"</formula>
    </cfRule>
  </conditionalFormatting>
  <conditionalFormatting sqref="G478">
    <cfRule type="cellIs" dxfId="3396" priority="2135" operator="equal">
      <formula>"Mercado Libre y Mercado Shops"</formula>
    </cfRule>
  </conditionalFormatting>
  <conditionalFormatting sqref="J478">
    <cfRule type="cellIs" dxfId="3395" priority="2136" operator="equal">
      <formula>"Vincular"</formula>
    </cfRule>
  </conditionalFormatting>
  <conditionalFormatting sqref="K478">
    <cfRule type="cellIs" dxfId="3394" priority="2137" operator="equal">
      <formula>"$"</formula>
    </cfRule>
  </conditionalFormatting>
  <conditionalFormatting sqref="L478">
    <cfRule type="cellIs" dxfId="3393" priority="2138" operator="equal">
      <formula>"Mercado Envíos gratis"</formula>
    </cfRule>
  </conditionalFormatting>
  <conditionalFormatting sqref="M478">
    <cfRule type="cellIs" dxfId="3392" priority="2139" operator="equal">
      <formula>"Mercado Envíos a cargo del comprador"</formula>
    </cfRule>
  </conditionalFormatting>
  <conditionalFormatting sqref="N478">
    <cfRule type="cellIs" dxfId="3391" priority="2140" operator="equal">
      <formula>"Clásica"</formula>
    </cfRule>
  </conditionalFormatting>
  <conditionalFormatting sqref="Q478">
    <cfRule type="cellIs" dxfId="3390" priority="2141" operator="equal">
      <formula>"Activa"</formula>
    </cfRule>
  </conditionalFormatting>
  <conditionalFormatting sqref="G479">
    <cfRule type="cellIs" dxfId="3389" priority="2142" operator="equal">
      <formula>"Mercado Libre y Mercado Shops"</formula>
    </cfRule>
  </conditionalFormatting>
  <conditionalFormatting sqref="J479">
    <cfRule type="cellIs" dxfId="3388" priority="2143" operator="equal">
      <formula>"Vincular"</formula>
    </cfRule>
  </conditionalFormatting>
  <conditionalFormatting sqref="K479">
    <cfRule type="cellIs" dxfId="3387" priority="2144" operator="equal">
      <formula>"$"</formula>
    </cfRule>
  </conditionalFormatting>
  <conditionalFormatting sqref="L479">
    <cfRule type="cellIs" dxfId="3386" priority="2145" operator="equal">
      <formula>"Mercado Envíos gratis"</formula>
    </cfRule>
  </conditionalFormatting>
  <conditionalFormatting sqref="M479">
    <cfRule type="cellIs" dxfId="3385" priority="2146" operator="equal">
      <formula>"Mercado Envíos a cargo del comprador"</formula>
    </cfRule>
  </conditionalFormatting>
  <conditionalFormatting sqref="N479">
    <cfRule type="cellIs" dxfId="3384" priority="2147" operator="equal">
      <formula>"Premium"</formula>
    </cfRule>
  </conditionalFormatting>
  <conditionalFormatting sqref="Q479">
    <cfRule type="cellIs" dxfId="3383" priority="2148" operator="equal">
      <formula>"Activa"</formula>
    </cfRule>
  </conditionalFormatting>
  <conditionalFormatting sqref="G481">
    <cfRule type="cellIs" dxfId="3382" priority="2149" operator="equal">
      <formula>"Mercado Libre y Mercado Shops"</formula>
    </cfRule>
  </conditionalFormatting>
  <conditionalFormatting sqref="J481">
    <cfRule type="cellIs" dxfId="3381" priority="2150" operator="equal">
      <formula>"Vincular"</formula>
    </cfRule>
  </conditionalFormatting>
  <conditionalFormatting sqref="K481">
    <cfRule type="cellIs" dxfId="3380" priority="2151" operator="equal">
      <formula>"$"</formula>
    </cfRule>
  </conditionalFormatting>
  <conditionalFormatting sqref="L481">
    <cfRule type="cellIs" dxfId="3379" priority="2152" operator="equal">
      <formula>"Mercado Envíos gratis"</formula>
    </cfRule>
  </conditionalFormatting>
  <conditionalFormatting sqref="M481">
    <cfRule type="cellIs" dxfId="3378" priority="2153" operator="equal">
      <formula>"Mercado Envíos a cargo del comprador"</formula>
    </cfRule>
  </conditionalFormatting>
  <conditionalFormatting sqref="N481">
    <cfRule type="cellIs" dxfId="3377" priority="2154" operator="equal">
      <formula>"Premium"</formula>
    </cfRule>
  </conditionalFormatting>
  <conditionalFormatting sqref="Q481">
    <cfRule type="cellIs" dxfId="3376" priority="2155" operator="equal">
      <formula>"Activa"</formula>
    </cfRule>
  </conditionalFormatting>
  <conditionalFormatting sqref="G483">
    <cfRule type="cellIs" dxfId="3375" priority="2156" operator="equal">
      <formula>"Mercado Libre y Mercado Shops"</formula>
    </cfRule>
  </conditionalFormatting>
  <conditionalFormatting sqref="J483">
    <cfRule type="cellIs" dxfId="3374" priority="2157" operator="equal">
      <formula>"Vincular"</formula>
    </cfRule>
  </conditionalFormatting>
  <conditionalFormatting sqref="K483">
    <cfRule type="cellIs" dxfId="3373" priority="2158" operator="equal">
      <formula>"$"</formula>
    </cfRule>
  </conditionalFormatting>
  <conditionalFormatting sqref="L483">
    <cfRule type="cellIs" dxfId="3372" priority="2159" operator="equal">
      <formula>"Mercado Envíos gratis"</formula>
    </cfRule>
  </conditionalFormatting>
  <conditionalFormatting sqref="M483">
    <cfRule type="cellIs" dxfId="3371" priority="2160" operator="equal">
      <formula>"Mercado Envíos a cargo del comprador"</formula>
    </cfRule>
  </conditionalFormatting>
  <conditionalFormatting sqref="N483">
    <cfRule type="cellIs" dxfId="3370" priority="2161" operator="equal">
      <formula>"Premium"</formula>
    </cfRule>
  </conditionalFormatting>
  <conditionalFormatting sqref="Q483">
    <cfRule type="cellIs" dxfId="3369" priority="2162" operator="equal">
      <formula>"Activa"</formula>
    </cfRule>
  </conditionalFormatting>
  <conditionalFormatting sqref="G485">
    <cfRule type="cellIs" dxfId="3368" priority="2163" operator="equal">
      <formula>"Mercado Libre y Mercado Shops"</formula>
    </cfRule>
  </conditionalFormatting>
  <conditionalFormatting sqref="J485">
    <cfRule type="cellIs" dxfId="3367" priority="2164" operator="equal">
      <formula>"Vincular"</formula>
    </cfRule>
  </conditionalFormatting>
  <conditionalFormatting sqref="K485">
    <cfRule type="cellIs" dxfId="3366" priority="2165" operator="equal">
      <formula>"$"</formula>
    </cfRule>
  </conditionalFormatting>
  <conditionalFormatting sqref="L485">
    <cfRule type="cellIs" dxfId="3365" priority="2166" operator="equal">
      <formula>"Mercado Envíos gratis"</formula>
    </cfRule>
  </conditionalFormatting>
  <conditionalFormatting sqref="M485">
    <cfRule type="cellIs" dxfId="3364" priority="2167" operator="equal">
      <formula>"Mercado Envíos a cargo del comprador"</formula>
    </cfRule>
  </conditionalFormatting>
  <conditionalFormatting sqref="N485">
    <cfRule type="cellIs" dxfId="3363" priority="2168" operator="equal">
      <formula>"Premium"</formula>
    </cfRule>
  </conditionalFormatting>
  <conditionalFormatting sqref="Q485">
    <cfRule type="cellIs" dxfId="3362" priority="2169" operator="equal">
      <formula>"Activa"</formula>
    </cfRule>
  </conditionalFormatting>
  <conditionalFormatting sqref="G486">
    <cfRule type="cellIs" dxfId="3361" priority="2170" operator="equal">
      <formula>"Mercado Libre y Mercado Shops"</formula>
    </cfRule>
  </conditionalFormatting>
  <conditionalFormatting sqref="J486">
    <cfRule type="cellIs" dxfId="3360" priority="2171" operator="equal">
      <formula>"Vincular"</formula>
    </cfRule>
  </conditionalFormatting>
  <conditionalFormatting sqref="K486">
    <cfRule type="cellIs" dxfId="3359" priority="2172" operator="equal">
      <formula>"$"</formula>
    </cfRule>
  </conditionalFormatting>
  <conditionalFormatting sqref="L486">
    <cfRule type="cellIs" dxfId="3358" priority="2173" operator="equal">
      <formula>"Mercado Envíos gratis"</formula>
    </cfRule>
  </conditionalFormatting>
  <conditionalFormatting sqref="M486">
    <cfRule type="cellIs" dxfId="3357" priority="2174" operator="equal">
      <formula>"Mercado Envíos a cargo del comprador"</formula>
    </cfRule>
  </conditionalFormatting>
  <conditionalFormatting sqref="N486">
    <cfRule type="cellIs" dxfId="3356" priority="2175" operator="equal">
      <formula>"Premium"</formula>
    </cfRule>
  </conditionalFormatting>
  <conditionalFormatting sqref="Q486">
    <cfRule type="cellIs" dxfId="3355" priority="2176" operator="equal">
      <formula>"Activa"</formula>
    </cfRule>
  </conditionalFormatting>
  <conditionalFormatting sqref="G487">
    <cfRule type="cellIs" dxfId="3354" priority="2177" operator="equal">
      <formula>"Mercado Libre y Mercado Shops"</formula>
    </cfRule>
  </conditionalFormatting>
  <conditionalFormatting sqref="J487">
    <cfRule type="cellIs" dxfId="3353" priority="2178" operator="equal">
      <formula>"Vincular"</formula>
    </cfRule>
  </conditionalFormatting>
  <conditionalFormatting sqref="K487">
    <cfRule type="cellIs" dxfId="3352" priority="2179" operator="equal">
      <formula>"$"</formula>
    </cfRule>
  </conditionalFormatting>
  <conditionalFormatting sqref="L487">
    <cfRule type="cellIs" dxfId="3351" priority="2180" operator="equal">
      <formula>"Mercado Envíos gratis"</formula>
    </cfRule>
  </conditionalFormatting>
  <conditionalFormatting sqref="M487">
    <cfRule type="cellIs" dxfId="3350" priority="2181" operator="equal">
      <formula>"Mercado Envíos gratis"</formula>
    </cfRule>
  </conditionalFormatting>
  <conditionalFormatting sqref="N487">
    <cfRule type="cellIs" dxfId="3349" priority="2182" operator="equal">
      <formula>"Premium"</formula>
    </cfRule>
  </conditionalFormatting>
  <conditionalFormatting sqref="Q487">
    <cfRule type="cellIs" dxfId="3348" priority="2183" operator="equal">
      <formula>"Inactiva"</formula>
    </cfRule>
  </conditionalFormatting>
  <conditionalFormatting sqref="G488">
    <cfRule type="cellIs" dxfId="3347" priority="2184" operator="equal">
      <formula>"Mercado Libre y Mercado Shops"</formula>
    </cfRule>
  </conditionalFormatting>
  <conditionalFormatting sqref="J488">
    <cfRule type="cellIs" dxfId="3346" priority="2185" operator="equal">
      <formula>"Vincular"</formula>
    </cfRule>
  </conditionalFormatting>
  <conditionalFormatting sqref="K488">
    <cfRule type="cellIs" dxfId="3345" priority="2186" operator="equal">
      <formula>"$"</formula>
    </cfRule>
  </conditionalFormatting>
  <conditionalFormatting sqref="L488">
    <cfRule type="cellIs" dxfId="3344" priority="2187" operator="equal">
      <formula>"Mercado Envíos gratis"</formula>
    </cfRule>
  </conditionalFormatting>
  <conditionalFormatting sqref="M488">
    <cfRule type="cellIs" dxfId="3343" priority="2188" operator="equal">
      <formula>"Mercado Envíos a cargo del comprador"</formula>
    </cfRule>
  </conditionalFormatting>
  <conditionalFormatting sqref="N488">
    <cfRule type="cellIs" dxfId="3342" priority="2189" operator="equal">
      <formula>"Premium"</formula>
    </cfRule>
  </conditionalFormatting>
  <conditionalFormatting sqref="Q488">
    <cfRule type="cellIs" dxfId="3341" priority="2190" operator="equal">
      <formula>"Inactiva"</formula>
    </cfRule>
  </conditionalFormatting>
  <conditionalFormatting sqref="G489">
    <cfRule type="cellIs" dxfId="3340" priority="2191" operator="equal">
      <formula>"Mercado Libre y Mercado Shops"</formula>
    </cfRule>
  </conditionalFormatting>
  <conditionalFormatting sqref="J489">
    <cfRule type="cellIs" dxfId="3339" priority="2192" operator="equal">
      <formula>"Vincular"</formula>
    </cfRule>
  </conditionalFormatting>
  <conditionalFormatting sqref="K489">
    <cfRule type="cellIs" dxfId="3338" priority="2193" operator="equal">
      <formula>"$"</formula>
    </cfRule>
  </conditionalFormatting>
  <conditionalFormatting sqref="L489">
    <cfRule type="cellIs" dxfId="3337" priority="2194" operator="equal">
      <formula>"Mercado Envíos gratis"</formula>
    </cfRule>
  </conditionalFormatting>
  <conditionalFormatting sqref="M489">
    <cfRule type="cellIs" dxfId="3336" priority="2195" operator="equal">
      <formula>"Mercado Envíos a cargo del comprador"</formula>
    </cfRule>
  </conditionalFormatting>
  <conditionalFormatting sqref="N489">
    <cfRule type="cellIs" dxfId="3335" priority="2196" operator="equal">
      <formula>"Premium"</formula>
    </cfRule>
  </conditionalFormatting>
  <conditionalFormatting sqref="Q489">
    <cfRule type="cellIs" dxfId="3334" priority="2197" operator="equal">
      <formula>"Inactiva"</formula>
    </cfRule>
  </conditionalFormatting>
  <conditionalFormatting sqref="G490">
    <cfRule type="cellIs" dxfId="3333" priority="2198" operator="equal">
      <formula>"Mercado Libre y Mercado Shops"</formula>
    </cfRule>
  </conditionalFormatting>
  <conditionalFormatting sqref="J490">
    <cfRule type="cellIs" dxfId="3332" priority="2199" operator="equal">
      <formula>"Vincular"</formula>
    </cfRule>
  </conditionalFormatting>
  <conditionalFormatting sqref="K490">
    <cfRule type="cellIs" dxfId="3331" priority="2200" operator="equal">
      <formula>"$"</formula>
    </cfRule>
  </conditionalFormatting>
  <conditionalFormatting sqref="L490">
    <cfRule type="cellIs" dxfId="3330" priority="2201" operator="equal">
      <formula>"Mercado Envíos gratis"</formula>
    </cfRule>
  </conditionalFormatting>
  <conditionalFormatting sqref="M490">
    <cfRule type="cellIs" dxfId="3329" priority="2202" operator="equal">
      <formula>"Mercado Envíos gratis"</formula>
    </cfRule>
  </conditionalFormatting>
  <conditionalFormatting sqref="N490">
    <cfRule type="cellIs" dxfId="3328" priority="2203" operator="equal">
      <formula>"Premium"</formula>
    </cfRule>
  </conditionalFormatting>
  <conditionalFormatting sqref="Q490">
    <cfRule type="cellIs" dxfId="3327" priority="2204" operator="equal">
      <formula>"Activa"</formula>
    </cfRule>
  </conditionalFormatting>
  <conditionalFormatting sqref="G491">
    <cfRule type="cellIs" dxfId="3326" priority="2205" operator="equal">
      <formula>"Mercado Libre y Mercado Shops"</formula>
    </cfRule>
  </conditionalFormatting>
  <conditionalFormatting sqref="J491">
    <cfRule type="cellIs" dxfId="3325" priority="2206" operator="equal">
      <formula>"Vincular"</formula>
    </cfRule>
  </conditionalFormatting>
  <conditionalFormatting sqref="K491">
    <cfRule type="cellIs" dxfId="3324" priority="2207" operator="equal">
      <formula>"$"</formula>
    </cfRule>
  </conditionalFormatting>
  <conditionalFormatting sqref="L491">
    <cfRule type="cellIs" dxfId="3323" priority="2208" operator="equal">
      <formula>"Mercado Envíos gratis"</formula>
    </cfRule>
  </conditionalFormatting>
  <conditionalFormatting sqref="M491">
    <cfRule type="cellIs" dxfId="3322" priority="2209" operator="equal">
      <formula>"Mercado Envíos a cargo del comprador"</formula>
    </cfRule>
  </conditionalFormatting>
  <conditionalFormatting sqref="N491">
    <cfRule type="cellIs" dxfId="3321" priority="2210" operator="equal">
      <formula>"Premium"</formula>
    </cfRule>
  </conditionalFormatting>
  <conditionalFormatting sqref="Q491">
    <cfRule type="cellIs" dxfId="3320" priority="2211" operator="equal">
      <formula>"Activa"</formula>
    </cfRule>
  </conditionalFormatting>
  <conditionalFormatting sqref="G494">
    <cfRule type="cellIs" dxfId="3319" priority="2212" operator="equal">
      <formula>"Mercado Libre y Mercado Shops"</formula>
    </cfRule>
  </conditionalFormatting>
  <conditionalFormatting sqref="J494">
    <cfRule type="cellIs" dxfId="3318" priority="2213" operator="equal">
      <formula>"Vincular"</formula>
    </cfRule>
  </conditionalFormatting>
  <conditionalFormatting sqref="K494">
    <cfRule type="cellIs" dxfId="3317" priority="2214" operator="equal">
      <formula>"$"</formula>
    </cfRule>
  </conditionalFormatting>
  <conditionalFormatting sqref="L494">
    <cfRule type="cellIs" dxfId="3316" priority="2215" operator="equal">
      <formula>"Mercado Envíos gratis"</formula>
    </cfRule>
  </conditionalFormatting>
  <conditionalFormatting sqref="M494">
    <cfRule type="cellIs" dxfId="3315" priority="2216" operator="equal">
      <formula>"Mercado Envíos a cargo del comprador"</formula>
    </cfRule>
  </conditionalFormatting>
  <conditionalFormatting sqref="N494">
    <cfRule type="cellIs" dxfId="3314" priority="2217" operator="equal">
      <formula>"Premium"</formula>
    </cfRule>
  </conditionalFormatting>
  <conditionalFormatting sqref="Q494">
    <cfRule type="cellIs" dxfId="3313" priority="2218" operator="equal">
      <formula>"Inactiva"</formula>
    </cfRule>
  </conditionalFormatting>
  <conditionalFormatting sqref="G495">
    <cfRule type="cellIs" dxfId="3312" priority="2219" operator="equal">
      <formula>"Mercado Libre y Mercado Shops"</formula>
    </cfRule>
  </conditionalFormatting>
  <conditionalFormatting sqref="J495">
    <cfRule type="cellIs" dxfId="3311" priority="2220" operator="equal">
      <formula>"Vincular"</formula>
    </cfRule>
  </conditionalFormatting>
  <conditionalFormatting sqref="K495">
    <cfRule type="cellIs" dxfId="3310" priority="2221" operator="equal">
      <formula>"$"</formula>
    </cfRule>
  </conditionalFormatting>
  <conditionalFormatting sqref="L495">
    <cfRule type="cellIs" dxfId="3309" priority="2222" operator="equal">
      <formula>"Mercado Envíos gratis"</formula>
    </cfRule>
  </conditionalFormatting>
  <conditionalFormatting sqref="M495">
    <cfRule type="cellIs" dxfId="3308" priority="2223" operator="equal">
      <formula>"Mercado Envíos a cargo del comprador"</formula>
    </cfRule>
  </conditionalFormatting>
  <conditionalFormatting sqref="N495">
    <cfRule type="cellIs" dxfId="3307" priority="2224" operator="equal">
      <formula>"Clásica"</formula>
    </cfRule>
  </conditionalFormatting>
  <conditionalFormatting sqref="Q495">
    <cfRule type="cellIs" dxfId="3306" priority="2225" operator="equal">
      <formula>"Inactiva"</formula>
    </cfRule>
  </conditionalFormatting>
  <conditionalFormatting sqref="G496">
    <cfRule type="cellIs" dxfId="3305" priority="2226" operator="equal">
      <formula>"Mercado Libre y Mercado Shops"</formula>
    </cfRule>
  </conditionalFormatting>
  <conditionalFormatting sqref="J496">
    <cfRule type="cellIs" dxfId="3304" priority="2227" operator="equal">
      <formula>"Vincular"</formula>
    </cfRule>
  </conditionalFormatting>
  <conditionalFormatting sqref="K496">
    <cfRule type="cellIs" dxfId="3303" priority="2228" operator="equal">
      <formula>"$"</formula>
    </cfRule>
  </conditionalFormatting>
  <conditionalFormatting sqref="L496">
    <cfRule type="cellIs" dxfId="3302" priority="2229" operator="equal">
      <formula>"Mercado Envíos gratis"</formula>
    </cfRule>
  </conditionalFormatting>
  <conditionalFormatting sqref="M496">
    <cfRule type="cellIs" dxfId="3301" priority="2230" operator="equal">
      <formula>"Mercado Envíos a cargo del comprador"</formula>
    </cfRule>
  </conditionalFormatting>
  <conditionalFormatting sqref="N496">
    <cfRule type="cellIs" dxfId="3300" priority="2231" operator="equal">
      <formula>"Premium"</formula>
    </cfRule>
  </conditionalFormatting>
  <conditionalFormatting sqref="Q496">
    <cfRule type="cellIs" dxfId="3299" priority="2232" operator="equal">
      <formula>"Activa"</formula>
    </cfRule>
  </conditionalFormatting>
  <conditionalFormatting sqref="G497">
    <cfRule type="cellIs" dxfId="3298" priority="2233" operator="equal">
      <formula>"Mercado Libre y Mercado Shops"</formula>
    </cfRule>
  </conditionalFormatting>
  <conditionalFormatting sqref="J497">
    <cfRule type="cellIs" dxfId="3297" priority="2234" operator="equal">
      <formula>"Vincular"</formula>
    </cfRule>
  </conditionalFormatting>
  <conditionalFormatting sqref="K497">
    <cfRule type="cellIs" dxfId="3296" priority="2235" operator="equal">
      <formula>"$"</formula>
    </cfRule>
  </conditionalFormatting>
  <conditionalFormatting sqref="L497">
    <cfRule type="cellIs" dxfId="3295" priority="2236" operator="equal">
      <formula>"Mercado Envíos gratis"</formula>
    </cfRule>
  </conditionalFormatting>
  <conditionalFormatting sqref="M497">
    <cfRule type="cellIs" dxfId="3294" priority="2237" operator="equal">
      <formula>"Mercado Envíos a cargo del comprador"</formula>
    </cfRule>
  </conditionalFormatting>
  <conditionalFormatting sqref="N497">
    <cfRule type="cellIs" dxfId="3293" priority="2238" operator="equal">
      <formula>"Premium"</formula>
    </cfRule>
  </conditionalFormatting>
  <conditionalFormatting sqref="Q497">
    <cfRule type="cellIs" dxfId="3292" priority="2239" operator="equal">
      <formula>"Activa"</formula>
    </cfRule>
  </conditionalFormatting>
  <conditionalFormatting sqref="G500">
    <cfRule type="cellIs" dxfId="3291" priority="2240" operator="equal">
      <formula>"Mercado Libre y Mercado Shops"</formula>
    </cfRule>
  </conditionalFormatting>
  <conditionalFormatting sqref="J500">
    <cfRule type="cellIs" dxfId="3290" priority="2241" operator="equal">
      <formula>"Vincular"</formula>
    </cfRule>
  </conditionalFormatting>
  <conditionalFormatting sqref="K500">
    <cfRule type="cellIs" dxfId="3289" priority="2242" operator="equal">
      <formula>"$"</formula>
    </cfRule>
  </conditionalFormatting>
  <conditionalFormatting sqref="L500">
    <cfRule type="cellIs" dxfId="3288" priority="2243" operator="equal">
      <formula>"Mercado Envíos gratis"</formula>
    </cfRule>
  </conditionalFormatting>
  <conditionalFormatting sqref="M500">
    <cfRule type="cellIs" dxfId="3287" priority="2244" operator="equal">
      <formula>"Mercado Envíos por mi cuenta"</formula>
    </cfRule>
  </conditionalFormatting>
  <conditionalFormatting sqref="N500">
    <cfRule type="cellIs" dxfId="3286" priority="2245" operator="equal">
      <formula>"Clásica"</formula>
    </cfRule>
  </conditionalFormatting>
  <conditionalFormatting sqref="Q500">
    <cfRule type="cellIs" dxfId="3285" priority="2246" operator="equal">
      <formula>"Inactiva"</formula>
    </cfRule>
  </conditionalFormatting>
  <conditionalFormatting sqref="G501">
    <cfRule type="cellIs" dxfId="3284" priority="2247" operator="equal">
      <formula>"Mercado Libre y Mercado Shops"</formula>
    </cfRule>
  </conditionalFormatting>
  <conditionalFormatting sqref="J501">
    <cfRule type="cellIs" dxfId="3283" priority="2248" operator="equal">
      <formula>"Vincular"</formula>
    </cfRule>
  </conditionalFormatting>
  <conditionalFormatting sqref="K501">
    <cfRule type="cellIs" dxfId="3282" priority="2249" operator="equal">
      <formula>"$"</formula>
    </cfRule>
  </conditionalFormatting>
  <conditionalFormatting sqref="L501">
    <cfRule type="cellIs" dxfId="3281" priority="2250" operator="equal">
      <formula>"Mercado Envíos gratis"</formula>
    </cfRule>
  </conditionalFormatting>
  <conditionalFormatting sqref="M501">
    <cfRule type="cellIs" dxfId="3280" priority="2251" operator="equal">
      <formula>"Mercado Envíos a cargo del comprador"</formula>
    </cfRule>
  </conditionalFormatting>
  <conditionalFormatting sqref="N501">
    <cfRule type="cellIs" dxfId="3279" priority="2252" operator="equal">
      <formula>"Premium"</formula>
    </cfRule>
  </conditionalFormatting>
  <conditionalFormatting sqref="Q501">
    <cfRule type="cellIs" dxfId="3278" priority="2253" operator="equal">
      <formula>"Activa"</formula>
    </cfRule>
  </conditionalFormatting>
  <conditionalFormatting sqref="G502">
    <cfRule type="cellIs" dxfId="3277" priority="2254" operator="equal">
      <formula>"Mercado Libre y Mercado Shops"</formula>
    </cfRule>
  </conditionalFormatting>
  <conditionalFormatting sqref="J502">
    <cfRule type="cellIs" dxfId="3276" priority="2255" operator="equal">
      <formula>"Vincular"</formula>
    </cfRule>
  </conditionalFormatting>
  <conditionalFormatting sqref="K502">
    <cfRule type="cellIs" dxfId="3275" priority="2256" operator="equal">
      <formula>"$"</formula>
    </cfRule>
  </conditionalFormatting>
  <conditionalFormatting sqref="L502">
    <cfRule type="cellIs" dxfId="3274" priority="2257" operator="equal">
      <formula>"Mercado Envíos gratis"</formula>
    </cfRule>
  </conditionalFormatting>
  <conditionalFormatting sqref="M502">
    <cfRule type="cellIs" dxfId="3273" priority="2258" operator="equal">
      <formula>"Mercado Envíos gratis"</formula>
    </cfRule>
  </conditionalFormatting>
  <conditionalFormatting sqref="N502">
    <cfRule type="cellIs" dxfId="3272" priority="2259" operator="equal">
      <formula>"Premium"</formula>
    </cfRule>
  </conditionalFormatting>
  <conditionalFormatting sqref="Q502">
    <cfRule type="cellIs" dxfId="3271" priority="2260" operator="equal">
      <formula>"Activa"</formula>
    </cfRule>
  </conditionalFormatting>
  <conditionalFormatting sqref="G503">
    <cfRule type="cellIs" dxfId="3270" priority="2261" operator="equal">
      <formula>"Mercado Libre y Mercado Shops"</formula>
    </cfRule>
  </conditionalFormatting>
  <conditionalFormatting sqref="J503">
    <cfRule type="cellIs" dxfId="3269" priority="2262" operator="equal">
      <formula>"Vincular"</formula>
    </cfRule>
  </conditionalFormatting>
  <conditionalFormatting sqref="K503">
    <cfRule type="cellIs" dxfId="3268" priority="2263" operator="equal">
      <formula>"$"</formula>
    </cfRule>
  </conditionalFormatting>
  <conditionalFormatting sqref="L503">
    <cfRule type="cellIs" dxfId="3267" priority="2264" operator="equal">
      <formula>"Mercado Envíos gratis"</formula>
    </cfRule>
  </conditionalFormatting>
  <conditionalFormatting sqref="M503">
    <cfRule type="cellIs" dxfId="3266" priority="2265" operator="equal">
      <formula>"Mercado Envíos a cargo del comprador"</formula>
    </cfRule>
  </conditionalFormatting>
  <conditionalFormatting sqref="N503">
    <cfRule type="cellIs" dxfId="3265" priority="2266" operator="equal">
      <formula>"Premium"</formula>
    </cfRule>
  </conditionalFormatting>
  <conditionalFormatting sqref="Q503">
    <cfRule type="cellIs" dxfId="3264" priority="2267" operator="equal">
      <formula>"Inactiva"</formula>
    </cfRule>
  </conditionalFormatting>
  <conditionalFormatting sqref="G504">
    <cfRule type="cellIs" dxfId="3263" priority="2268" operator="equal">
      <formula>"Mercado Libre y Mercado Shops"</formula>
    </cfRule>
  </conditionalFormatting>
  <conditionalFormatting sqref="J504">
    <cfRule type="cellIs" dxfId="3262" priority="2269" operator="equal">
      <formula>"Vincular"</formula>
    </cfRule>
  </conditionalFormatting>
  <conditionalFormatting sqref="K504">
    <cfRule type="cellIs" dxfId="3261" priority="2270" operator="equal">
      <formula>"$"</formula>
    </cfRule>
  </conditionalFormatting>
  <conditionalFormatting sqref="L504">
    <cfRule type="cellIs" dxfId="3260" priority="2271" operator="equal">
      <formula>"Mercado Envíos gratis"</formula>
    </cfRule>
  </conditionalFormatting>
  <conditionalFormatting sqref="M504">
    <cfRule type="cellIs" dxfId="3259" priority="2272" operator="equal">
      <formula>"Mercado Envíos gratis"</formula>
    </cfRule>
  </conditionalFormatting>
  <conditionalFormatting sqref="N504">
    <cfRule type="cellIs" dxfId="3258" priority="2273" operator="equal">
      <formula>"Premium"</formula>
    </cfRule>
  </conditionalFormatting>
  <conditionalFormatting sqref="Q504">
    <cfRule type="cellIs" dxfId="3257" priority="2274" operator="equal">
      <formula>"Activa"</formula>
    </cfRule>
  </conditionalFormatting>
  <conditionalFormatting sqref="G505">
    <cfRule type="cellIs" dxfId="3256" priority="2275" operator="equal">
      <formula>"Mercado Libre y Mercado Shops"</formula>
    </cfRule>
  </conditionalFormatting>
  <conditionalFormatting sqref="J505">
    <cfRule type="cellIs" dxfId="3255" priority="2276" operator="equal">
      <formula>"Vincular"</formula>
    </cfRule>
  </conditionalFormatting>
  <conditionalFormatting sqref="K505">
    <cfRule type="cellIs" dxfId="3254" priority="2277" operator="equal">
      <formula>"$"</formula>
    </cfRule>
  </conditionalFormatting>
  <conditionalFormatting sqref="L505">
    <cfRule type="cellIs" dxfId="3253" priority="2278" operator="equal">
      <formula>"Mercado Envíos gratis"</formula>
    </cfRule>
  </conditionalFormatting>
  <conditionalFormatting sqref="M505">
    <cfRule type="cellIs" dxfId="3252" priority="2279" operator="equal">
      <formula>"Mercado Envíos gratis"</formula>
    </cfRule>
  </conditionalFormatting>
  <conditionalFormatting sqref="N505">
    <cfRule type="cellIs" dxfId="3251" priority="2280" operator="equal">
      <formula>"Premium"</formula>
    </cfRule>
  </conditionalFormatting>
  <conditionalFormatting sqref="Q505">
    <cfRule type="cellIs" dxfId="3250" priority="2281" operator="equal">
      <formula>"Inactiva"</formula>
    </cfRule>
  </conditionalFormatting>
  <conditionalFormatting sqref="G507">
    <cfRule type="cellIs" dxfId="3249" priority="2282" operator="equal">
      <formula>"Mercado Shops"</formula>
    </cfRule>
  </conditionalFormatting>
  <conditionalFormatting sqref="J507">
    <cfRule type="cellIs" dxfId="3248" priority="2283" operator="equal">
      <formula>"Vincular"</formula>
    </cfRule>
  </conditionalFormatting>
  <conditionalFormatting sqref="K507">
    <cfRule type="cellIs" dxfId="3247" priority="2284" operator="equal">
      <formula>"$"</formula>
    </cfRule>
  </conditionalFormatting>
  <conditionalFormatting sqref="L507">
    <cfRule type="cellIs" dxfId="3246" priority="2285" operator="equal">
      <formula>"Mercado Envíos a cargo del comprador"</formula>
    </cfRule>
  </conditionalFormatting>
  <conditionalFormatting sqref="M507">
    <cfRule type="cellIs" dxfId="3245" priority="2286" operator="equal">
      <formula>"Mercado Envíos a cargo del comprador"</formula>
    </cfRule>
  </conditionalFormatting>
  <conditionalFormatting sqref="N507">
    <cfRule type="cellIs" dxfId="3244" priority="2287" operator="equal">
      <formula>"Premium"</formula>
    </cfRule>
  </conditionalFormatting>
  <conditionalFormatting sqref="Q507">
    <cfRule type="cellIs" dxfId="3243" priority="2288" operator="equal">
      <formula>"Inactiva"</formula>
    </cfRule>
  </conditionalFormatting>
  <conditionalFormatting sqref="G511">
    <cfRule type="cellIs" dxfId="3242" priority="2289" operator="equal">
      <formula>"Mercado Libre"</formula>
    </cfRule>
  </conditionalFormatting>
  <conditionalFormatting sqref="J511">
    <cfRule type="cellIs" dxfId="3241" priority="2290" operator="equal">
      <formula>"Vincular"</formula>
    </cfRule>
  </conditionalFormatting>
  <conditionalFormatting sqref="K511">
    <cfRule type="cellIs" dxfId="3240" priority="2291" operator="equal">
      <formula>"$"</formula>
    </cfRule>
  </conditionalFormatting>
  <conditionalFormatting sqref="L511">
    <cfRule type="cellIs" dxfId="3239" priority="2292" operator="equal">
      <formula>"Mercado Envíos gratis"</formula>
    </cfRule>
  </conditionalFormatting>
  <conditionalFormatting sqref="M511">
    <cfRule type="cellIs" dxfId="3238" priority="2293" operator="equal">
      <formula>"Mercado Envíos a cargo del comprador"</formula>
    </cfRule>
  </conditionalFormatting>
  <conditionalFormatting sqref="N511">
    <cfRule type="cellIs" dxfId="3237" priority="2294" operator="equal">
      <formula>"Premium"</formula>
    </cfRule>
  </conditionalFormatting>
  <conditionalFormatting sqref="Q511">
    <cfRule type="cellIs" dxfId="3236" priority="2295" operator="equal">
      <formula>"Inactiva"</formula>
    </cfRule>
  </conditionalFormatting>
  <conditionalFormatting sqref="G513">
    <cfRule type="cellIs" dxfId="3235" priority="2296" operator="equal">
      <formula>"Mercado Libre y Mercado Shops"</formula>
    </cfRule>
  </conditionalFormatting>
  <conditionalFormatting sqref="J513">
    <cfRule type="cellIs" dxfId="3234" priority="2297" operator="equal">
      <formula>"Vincular"</formula>
    </cfRule>
  </conditionalFormatting>
  <conditionalFormatting sqref="K513">
    <cfRule type="cellIs" dxfId="3233" priority="2298" operator="equal">
      <formula>"$"</formula>
    </cfRule>
  </conditionalFormatting>
  <conditionalFormatting sqref="L513">
    <cfRule type="cellIs" dxfId="3232" priority="2299" operator="equal">
      <formula>"Mercado Envíos gratis"</formula>
    </cfRule>
  </conditionalFormatting>
  <conditionalFormatting sqref="M513">
    <cfRule type="cellIs" dxfId="3231" priority="2300" operator="equal">
      <formula>"Mercado Envíos a cargo del comprador"</formula>
    </cfRule>
  </conditionalFormatting>
  <conditionalFormatting sqref="N513">
    <cfRule type="cellIs" dxfId="3230" priority="2301" operator="equal">
      <formula>"Premium"</formula>
    </cfRule>
  </conditionalFormatting>
  <conditionalFormatting sqref="Q513">
    <cfRule type="cellIs" dxfId="3229" priority="2302" operator="equal">
      <formula>"Activa"</formula>
    </cfRule>
  </conditionalFormatting>
  <conditionalFormatting sqref="G515">
    <cfRule type="cellIs" dxfId="3228" priority="2303" operator="equal">
      <formula>"Mercado Libre y Mercado Shops"</formula>
    </cfRule>
  </conditionalFormatting>
  <conditionalFormatting sqref="J515">
    <cfRule type="cellIs" dxfId="3227" priority="2304" operator="equal">
      <formula>"Vincular"</formula>
    </cfRule>
  </conditionalFormatting>
  <conditionalFormatting sqref="K515">
    <cfRule type="cellIs" dxfId="3226" priority="2305" operator="equal">
      <formula>"$"</formula>
    </cfRule>
  </conditionalFormatting>
  <conditionalFormatting sqref="L515">
    <cfRule type="cellIs" dxfId="3225" priority="2306" operator="equal">
      <formula>"Mercado Envíos gratis"</formula>
    </cfRule>
  </conditionalFormatting>
  <conditionalFormatting sqref="M515">
    <cfRule type="cellIs" dxfId="3224" priority="2307" operator="equal">
      <formula>"Mercado Envíos a cargo del comprador"</formula>
    </cfRule>
  </conditionalFormatting>
  <conditionalFormatting sqref="N515">
    <cfRule type="cellIs" dxfId="3223" priority="2308" operator="equal">
      <formula>"Premium"</formula>
    </cfRule>
  </conditionalFormatting>
  <conditionalFormatting sqref="Q515">
    <cfRule type="cellIs" dxfId="3222" priority="2309" operator="equal">
      <formula>"Inactiva"</formula>
    </cfRule>
  </conditionalFormatting>
  <conditionalFormatting sqref="G516">
    <cfRule type="cellIs" dxfId="3221" priority="2310" operator="equal">
      <formula>"Mercado Libre"</formula>
    </cfRule>
  </conditionalFormatting>
  <conditionalFormatting sqref="J516">
    <cfRule type="cellIs" dxfId="3220" priority="2311" operator="equal">
      <formula>"Vincular"</formula>
    </cfRule>
  </conditionalFormatting>
  <conditionalFormatting sqref="K516">
    <cfRule type="cellIs" dxfId="3219" priority="2312" operator="equal">
      <formula>"$"</formula>
    </cfRule>
  </conditionalFormatting>
  <conditionalFormatting sqref="L516">
    <cfRule type="cellIs" dxfId="3218" priority="2313" operator="equal">
      <formula>"Mercado Envíos gratis"</formula>
    </cfRule>
  </conditionalFormatting>
  <conditionalFormatting sqref="N516">
    <cfRule type="cellIs" dxfId="3217" priority="2314" operator="equal">
      <formula>"Premium"</formula>
    </cfRule>
  </conditionalFormatting>
  <conditionalFormatting sqref="Q516">
    <cfRule type="cellIs" dxfId="3216" priority="2315" operator="equal">
      <formula>"Activa"</formula>
    </cfRule>
  </conditionalFormatting>
  <conditionalFormatting sqref="G522">
    <cfRule type="cellIs" dxfId="3215" priority="2316" operator="equal">
      <formula>"Mercado Libre"</formula>
    </cfRule>
  </conditionalFormatting>
  <conditionalFormatting sqref="J522">
    <cfRule type="cellIs" dxfId="3214" priority="2317" operator="equal">
      <formula>"Vincular"</formula>
    </cfRule>
  </conditionalFormatting>
  <conditionalFormatting sqref="K522">
    <cfRule type="cellIs" dxfId="3213" priority="2318" operator="equal">
      <formula>"$"</formula>
    </cfRule>
  </conditionalFormatting>
  <conditionalFormatting sqref="L522">
    <cfRule type="cellIs" dxfId="3212" priority="2319" operator="equal">
      <formula>"Mercado Envíos gratis"</formula>
    </cfRule>
  </conditionalFormatting>
  <conditionalFormatting sqref="N522">
    <cfRule type="cellIs" dxfId="3211" priority="2320" operator="equal">
      <formula>"Premium"</formula>
    </cfRule>
  </conditionalFormatting>
  <conditionalFormatting sqref="Q522">
    <cfRule type="cellIs" dxfId="3210" priority="2321" operator="equal">
      <formula>"Activa"</formula>
    </cfRule>
  </conditionalFormatting>
  <conditionalFormatting sqref="G523">
    <cfRule type="cellIs" dxfId="3209" priority="2322" operator="equal">
      <formula>"Mercado Libre y Mercado Shops"</formula>
    </cfRule>
  </conditionalFormatting>
  <conditionalFormatting sqref="J523">
    <cfRule type="cellIs" dxfId="3208" priority="2323" operator="equal">
      <formula>"Vincular"</formula>
    </cfRule>
  </conditionalFormatting>
  <conditionalFormatting sqref="K523">
    <cfRule type="cellIs" dxfId="3207" priority="2324" operator="equal">
      <formula>"$"</formula>
    </cfRule>
  </conditionalFormatting>
  <conditionalFormatting sqref="L523">
    <cfRule type="cellIs" dxfId="3206" priority="2325" operator="equal">
      <formula>"Mercado Envíos gratis"</formula>
    </cfRule>
  </conditionalFormatting>
  <conditionalFormatting sqref="M523">
    <cfRule type="cellIs" dxfId="3205" priority="2326" operator="equal">
      <formula>"Mercado Envíos a cargo del comprador"</formula>
    </cfRule>
  </conditionalFormatting>
  <conditionalFormatting sqref="N523">
    <cfRule type="cellIs" dxfId="3204" priority="2327" operator="equal">
      <formula>"Premium"</formula>
    </cfRule>
  </conditionalFormatting>
  <conditionalFormatting sqref="Q523">
    <cfRule type="cellIs" dxfId="3203" priority="2328" operator="equal">
      <formula>"Activa"</formula>
    </cfRule>
  </conditionalFormatting>
  <conditionalFormatting sqref="G524">
    <cfRule type="cellIs" dxfId="3202" priority="2329" operator="equal">
      <formula>"Mercado Libre y Mercado Shops"</formula>
    </cfRule>
  </conditionalFormatting>
  <conditionalFormatting sqref="J524">
    <cfRule type="cellIs" dxfId="3201" priority="2330" operator="equal">
      <formula>"Vincular"</formula>
    </cfRule>
  </conditionalFormatting>
  <conditionalFormatting sqref="K524">
    <cfRule type="cellIs" dxfId="3200" priority="2331" operator="equal">
      <formula>"$"</formula>
    </cfRule>
  </conditionalFormatting>
  <conditionalFormatting sqref="L524">
    <cfRule type="cellIs" dxfId="3199" priority="2332" operator="equal">
      <formula>"Mercado Envíos gratis"</formula>
    </cfRule>
  </conditionalFormatting>
  <conditionalFormatting sqref="M524">
    <cfRule type="cellIs" dxfId="3198" priority="2333" operator="equal">
      <formula>"Mercado Envíos gratis"</formula>
    </cfRule>
  </conditionalFormatting>
  <conditionalFormatting sqref="N524">
    <cfRule type="cellIs" dxfId="3197" priority="2334" operator="equal">
      <formula>"Premium"</formula>
    </cfRule>
  </conditionalFormatting>
  <conditionalFormatting sqref="Q524">
    <cfRule type="cellIs" dxfId="3196" priority="2335" operator="equal">
      <formula>"Inactiva"</formula>
    </cfRule>
  </conditionalFormatting>
  <conditionalFormatting sqref="G525">
    <cfRule type="cellIs" dxfId="3195" priority="2336" operator="equal">
      <formula>"Mercado Libre y Mercado Shops"</formula>
    </cfRule>
  </conditionalFormatting>
  <conditionalFormatting sqref="J525">
    <cfRule type="cellIs" dxfId="3194" priority="2337" operator="equal">
      <formula>"Vincular"</formula>
    </cfRule>
  </conditionalFormatting>
  <conditionalFormatting sqref="K525">
    <cfRule type="cellIs" dxfId="3193" priority="2338" operator="equal">
      <formula>"$"</formula>
    </cfRule>
  </conditionalFormatting>
  <conditionalFormatting sqref="L525">
    <cfRule type="cellIs" dxfId="3192" priority="2339" operator="equal">
      <formula>"Mercado Envíos gratis"</formula>
    </cfRule>
  </conditionalFormatting>
  <conditionalFormatting sqref="M525">
    <cfRule type="cellIs" dxfId="3191" priority="2340" operator="equal">
      <formula>"Mercado Envíos gratis"</formula>
    </cfRule>
  </conditionalFormatting>
  <conditionalFormatting sqref="N525">
    <cfRule type="cellIs" dxfId="3190" priority="2341" operator="equal">
      <formula>"Premium"</formula>
    </cfRule>
  </conditionalFormatting>
  <conditionalFormatting sqref="Q525">
    <cfRule type="cellIs" dxfId="3189" priority="2342" operator="equal">
      <formula>"Inactiva"</formula>
    </cfRule>
  </conditionalFormatting>
  <conditionalFormatting sqref="G526">
    <cfRule type="cellIs" dxfId="3188" priority="2343" operator="equal">
      <formula>"Mercado Libre y Mercado Shops"</formula>
    </cfRule>
  </conditionalFormatting>
  <conditionalFormatting sqref="J526">
    <cfRule type="cellIs" dxfId="3187" priority="2344" operator="equal">
      <formula>"Vincular"</formula>
    </cfRule>
  </conditionalFormatting>
  <conditionalFormatting sqref="K526">
    <cfRule type="cellIs" dxfId="3186" priority="2345" operator="equal">
      <formula>"$"</formula>
    </cfRule>
  </conditionalFormatting>
  <conditionalFormatting sqref="L526">
    <cfRule type="cellIs" dxfId="3185" priority="2346" operator="equal">
      <formula>"Mercado Envíos gratis"</formula>
    </cfRule>
  </conditionalFormatting>
  <conditionalFormatting sqref="M526">
    <cfRule type="cellIs" dxfId="3184" priority="2347" operator="equal">
      <formula>"Mercado Envíos gratis"</formula>
    </cfRule>
  </conditionalFormatting>
  <conditionalFormatting sqref="N526">
    <cfRule type="cellIs" dxfId="3183" priority="2348" operator="equal">
      <formula>"Premium"</formula>
    </cfRule>
  </conditionalFormatting>
  <conditionalFormatting sqref="Q526">
    <cfRule type="cellIs" dxfId="3182" priority="2349" operator="equal">
      <formula>"Inactiva"</formula>
    </cfRule>
  </conditionalFormatting>
  <conditionalFormatting sqref="G527">
    <cfRule type="cellIs" dxfId="3181" priority="2350" operator="equal">
      <formula>"Mercado Libre y Mercado Shops"</formula>
    </cfRule>
  </conditionalFormatting>
  <conditionalFormatting sqref="J527">
    <cfRule type="cellIs" dxfId="3180" priority="2351" operator="equal">
      <formula>"Vincular"</formula>
    </cfRule>
  </conditionalFormatting>
  <conditionalFormatting sqref="K527">
    <cfRule type="cellIs" dxfId="3179" priority="2352" operator="equal">
      <formula>"$"</formula>
    </cfRule>
  </conditionalFormatting>
  <conditionalFormatting sqref="L527">
    <cfRule type="cellIs" dxfId="3178" priority="2353" operator="equal">
      <formula>"Mercado Envíos gratis"</formula>
    </cfRule>
  </conditionalFormatting>
  <conditionalFormatting sqref="M527">
    <cfRule type="cellIs" dxfId="3177" priority="2354" operator="equal">
      <formula>"Mercado Envíos gratis"</formula>
    </cfRule>
  </conditionalFormatting>
  <conditionalFormatting sqref="N527">
    <cfRule type="cellIs" dxfId="3176" priority="2355" operator="equal">
      <formula>"Premium"</formula>
    </cfRule>
  </conditionalFormatting>
  <conditionalFormatting sqref="Q527">
    <cfRule type="cellIs" dxfId="3175" priority="2356" operator="equal">
      <formula>"Inactiva"</formula>
    </cfRule>
  </conditionalFormatting>
  <conditionalFormatting sqref="G528">
    <cfRule type="cellIs" dxfId="3174" priority="2357" operator="equal">
      <formula>"Mercado Libre y Mercado Shops"</formula>
    </cfRule>
  </conditionalFormatting>
  <conditionalFormatting sqref="J528">
    <cfRule type="cellIs" dxfId="3173" priority="2358" operator="equal">
      <formula>"Vincular"</formula>
    </cfRule>
  </conditionalFormatting>
  <conditionalFormatting sqref="K528">
    <cfRule type="cellIs" dxfId="3172" priority="2359" operator="equal">
      <formula>"$"</formula>
    </cfRule>
  </conditionalFormatting>
  <conditionalFormatting sqref="L528">
    <cfRule type="cellIs" dxfId="3171" priority="2360" operator="equal">
      <formula>"Mercado Envíos gratis"</formula>
    </cfRule>
  </conditionalFormatting>
  <conditionalFormatting sqref="M528">
    <cfRule type="cellIs" dxfId="3170" priority="2361" operator="equal">
      <formula>"Mercado Envíos a cargo del comprador"</formula>
    </cfRule>
  </conditionalFormatting>
  <conditionalFormatting sqref="N528">
    <cfRule type="cellIs" dxfId="3169" priority="2362" operator="equal">
      <formula>"Premium"</formula>
    </cfRule>
  </conditionalFormatting>
  <conditionalFormatting sqref="Q528">
    <cfRule type="cellIs" dxfId="3168" priority="2363" operator="equal">
      <formula>"Activa"</formula>
    </cfRule>
  </conditionalFormatting>
  <conditionalFormatting sqref="G530">
    <cfRule type="cellIs" dxfId="3167" priority="2364" operator="equal">
      <formula>"Mercado Libre y Mercado Shops"</formula>
    </cfRule>
  </conditionalFormatting>
  <conditionalFormatting sqref="J530">
    <cfRule type="cellIs" dxfId="3166" priority="2365" operator="equal">
      <formula>"Vincular"</formula>
    </cfRule>
  </conditionalFormatting>
  <conditionalFormatting sqref="K530">
    <cfRule type="cellIs" dxfId="3165" priority="2366" operator="equal">
      <formula>"$"</formula>
    </cfRule>
  </conditionalFormatting>
  <conditionalFormatting sqref="L530">
    <cfRule type="cellIs" dxfId="3164" priority="2367" operator="equal">
      <formula>"Mercado Envíos gratis"</formula>
    </cfRule>
  </conditionalFormatting>
  <conditionalFormatting sqref="M530">
    <cfRule type="cellIs" dxfId="3163" priority="2368" operator="equal">
      <formula>"Mercado Envíos a cargo del comprador"</formula>
    </cfRule>
  </conditionalFormatting>
  <conditionalFormatting sqref="N530">
    <cfRule type="cellIs" dxfId="3162" priority="2369" operator="equal">
      <formula>"Premium"</formula>
    </cfRule>
  </conditionalFormatting>
  <conditionalFormatting sqref="Q530">
    <cfRule type="cellIs" dxfId="3161" priority="2370" operator="equal">
      <formula>"Activa"</formula>
    </cfRule>
  </conditionalFormatting>
  <conditionalFormatting sqref="G531">
    <cfRule type="cellIs" dxfId="3160" priority="2371" operator="equal">
      <formula>"Mercado Libre y Mercado Shops"</formula>
    </cfRule>
  </conditionalFormatting>
  <conditionalFormatting sqref="J531">
    <cfRule type="cellIs" dxfId="3159" priority="2372" operator="equal">
      <formula>"Vincular"</formula>
    </cfRule>
  </conditionalFormatting>
  <conditionalFormatting sqref="K531">
    <cfRule type="cellIs" dxfId="3158" priority="2373" operator="equal">
      <formula>"$"</formula>
    </cfRule>
  </conditionalFormatting>
  <conditionalFormatting sqref="L531">
    <cfRule type="cellIs" dxfId="3157" priority="2374" operator="equal">
      <formula>"Mercado Envíos gratis"</formula>
    </cfRule>
  </conditionalFormatting>
  <conditionalFormatting sqref="M531">
    <cfRule type="cellIs" dxfId="3156" priority="2375" operator="equal">
      <formula>"Mercado Envíos a cargo del comprador"</formula>
    </cfRule>
  </conditionalFormatting>
  <conditionalFormatting sqref="N531">
    <cfRule type="cellIs" dxfId="3155" priority="2376" operator="equal">
      <formula>"Premium"</formula>
    </cfRule>
  </conditionalFormatting>
  <conditionalFormatting sqref="Q531">
    <cfRule type="cellIs" dxfId="3154" priority="2377" operator="equal">
      <formula>"Activa"</formula>
    </cfRule>
  </conditionalFormatting>
  <conditionalFormatting sqref="G534">
    <cfRule type="cellIs" dxfId="3153" priority="2378" operator="equal">
      <formula>"Mercado Libre y Mercado Shops"</formula>
    </cfRule>
  </conditionalFormatting>
  <conditionalFormatting sqref="J534">
    <cfRule type="cellIs" dxfId="3152" priority="2379" operator="equal">
      <formula>"Vincular"</formula>
    </cfRule>
  </conditionalFormatting>
  <conditionalFormatting sqref="K534">
    <cfRule type="cellIs" dxfId="3151" priority="2380" operator="equal">
      <formula>"$"</formula>
    </cfRule>
  </conditionalFormatting>
  <conditionalFormatting sqref="L534">
    <cfRule type="cellIs" dxfId="3150" priority="2381" operator="equal">
      <formula>"Mercado Envíos gratis"</formula>
    </cfRule>
  </conditionalFormatting>
  <conditionalFormatting sqref="M534">
    <cfRule type="cellIs" dxfId="3149" priority="2382" operator="equal">
      <formula>"Mercado Envíos a cargo del comprador"</formula>
    </cfRule>
  </conditionalFormatting>
  <conditionalFormatting sqref="N534">
    <cfRule type="cellIs" dxfId="3148" priority="2383" operator="equal">
      <formula>"Premium"</formula>
    </cfRule>
  </conditionalFormatting>
  <conditionalFormatting sqref="Q534">
    <cfRule type="cellIs" dxfId="3147" priority="2384" operator="equal">
      <formula>"Activa"</formula>
    </cfRule>
  </conditionalFormatting>
  <conditionalFormatting sqref="G536">
    <cfRule type="cellIs" dxfId="3146" priority="2385" operator="equal">
      <formula>"Mercado Libre y Mercado Shops"</formula>
    </cfRule>
  </conditionalFormatting>
  <conditionalFormatting sqref="J536">
    <cfRule type="cellIs" dxfId="3145" priority="2386" operator="equal">
      <formula>"Vincular"</formula>
    </cfRule>
  </conditionalFormatting>
  <conditionalFormatting sqref="K536">
    <cfRule type="cellIs" dxfId="3144" priority="2387" operator="equal">
      <formula>"$"</formula>
    </cfRule>
  </conditionalFormatting>
  <conditionalFormatting sqref="L536">
    <cfRule type="cellIs" dxfId="3143" priority="2388" operator="equal">
      <formula>"Mercado Envíos gratis"</formula>
    </cfRule>
  </conditionalFormatting>
  <conditionalFormatting sqref="M536">
    <cfRule type="cellIs" dxfId="3142" priority="2389" operator="equal">
      <formula>"Mercado Envíos gratis"</formula>
    </cfRule>
  </conditionalFormatting>
  <conditionalFormatting sqref="N536">
    <cfRule type="cellIs" dxfId="3141" priority="2390" operator="equal">
      <formula>"Premium"</formula>
    </cfRule>
  </conditionalFormatting>
  <conditionalFormatting sqref="Q536">
    <cfRule type="cellIs" dxfId="3140" priority="2391" operator="equal">
      <formula>"Activa"</formula>
    </cfRule>
  </conditionalFormatting>
  <conditionalFormatting sqref="G537">
    <cfRule type="cellIs" dxfId="3139" priority="2392" operator="equal">
      <formula>"Mercado Shops"</formula>
    </cfRule>
  </conditionalFormatting>
  <conditionalFormatting sqref="J537">
    <cfRule type="cellIs" dxfId="3138" priority="2393" operator="equal">
      <formula>"Vincular"</formula>
    </cfRule>
  </conditionalFormatting>
  <conditionalFormatting sqref="K537">
    <cfRule type="cellIs" dxfId="3137" priority="2394" operator="equal">
      <formula>"$"</formula>
    </cfRule>
  </conditionalFormatting>
  <conditionalFormatting sqref="L537">
    <cfRule type="cellIs" dxfId="3136" priority="2395" operator="equal">
      <formula>"Mercado Envíos gratis"</formula>
    </cfRule>
  </conditionalFormatting>
  <conditionalFormatting sqref="M537">
    <cfRule type="cellIs" dxfId="3135" priority="2396" operator="equal">
      <formula>"Mercado Envíos gratis"</formula>
    </cfRule>
  </conditionalFormatting>
  <conditionalFormatting sqref="N537">
    <cfRule type="cellIs" dxfId="3134" priority="2397" operator="equal">
      <formula>"Premium"</formula>
    </cfRule>
  </conditionalFormatting>
  <conditionalFormatting sqref="Q537">
    <cfRule type="cellIs" dxfId="3133" priority="2398" operator="equal">
      <formula>"Inactiva"</formula>
    </cfRule>
  </conditionalFormatting>
  <conditionalFormatting sqref="G538">
    <cfRule type="cellIs" dxfId="3132" priority="2399" operator="equal">
      <formula>"Mercado Libre y Mercado Shops"</formula>
    </cfRule>
  </conditionalFormatting>
  <conditionalFormatting sqref="J538">
    <cfRule type="cellIs" dxfId="3131" priority="2400" operator="equal">
      <formula>"Vincular"</formula>
    </cfRule>
  </conditionalFormatting>
  <conditionalFormatting sqref="K538">
    <cfRule type="cellIs" dxfId="3130" priority="2401" operator="equal">
      <formula>"$"</formula>
    </cfRule>
  </conditionalFormatting>
  <conditionalFormatting sqref="L538">
    <cfRule type="cellIs" dxfId="3129" priority="2402" operator="equal">
      <formula>"Mercado Envíos gratis"</formula>
    </cfRule>
  </conditionalFormatting>
  <conditionalFormatting sqref="M538">
    <cfRule type="cellIs" dxfId="3128" priority="2403" operator="equal">
      <formula>"Mercado Envíos a cargo del comprador"</formula>
    </cfRule>
  </conditionalFormatting>
  <conditionalFormatting sqref="N538">
    <cfRule type="cellIs" dxfId="3127" priority="2404" operator="equal">
      <formula>"Premium"</formula>
    </cfRule>
  </conditionalFormatting>
  <conditionalFormatting sqref="Q538">
    <cfRule type="cellIs" dxfId="3126" priority="2405" operator="equal">
      <formula>"Activa"</formula>
    </cfRule>
  </conditionalFormatting>
  <conditionalFormatting sqref="G543">
    <cfRule type="cellIs" dxfId="3125" priority="2406" operator="equal">
      <formula>"Mercado Libre y Mercado Shops"</formula>
    </cfRule>
  </conditionalFormatting>
  <conditionalFormatting sqref="J543">
    <cfRule type="cellIs" dxfId="3124" priority="2407" operator="equal">
      <formula>"Vincular"</formula>
    </cfRule>
  </conditionalFormatting>
  <conditionalFormatting sqref="K543">
    <cfRule type="cellIs" dxfId="3123" priority="2408" operator="equal">
      <formula>"$"</formula>
    </cfRule>
  </conditionalFormatting>
  <conditionalFormatting sqref="L543">
    <cfRule type="cellIs" dxfId="3122" priority="2409" operator="equal">
      <formula>"Mercado Envíos gratis"</formula>
    </cfRule>
  </conditionalFormatting>
  <conditionalFormatting sqref="M543">
    <cfRule type="cellIs" dxfId="3121" priority="2410" operator="equal">
      <formula>"Mercado Envíos a cargo del comprador"</formula>
    </cfRule>
  </conditionalFormatting>
  <conditionalFormatting sqref="N543">
    <cfRule type="cellIs" dxfId="3120" priority="2411" operator="equal">
      <formula>"Premium"</formula>
    </cfRule>
  </conditionalFormatting>
  <conditionalFormatting sqref="Q543">
    <cfRule type="cellIs" dxfId="3119" priority="2412" operator="equal">
      <formula>"Activa"</formula>
    </cfRule>
  </conditionalFormatting>
  <conditionalFormatting sqref="G544">
    <cfRule type="cellIs" dxfId="3118" priority="2413" operator="equal">
      <formula>"Mercado Libre y Mercado Shops"</formula>
    </cfRule>
  </conditionalFormatting>
  <conditionalFormatting sqref="J544">
    <cfRule type="cellIs" dxfId="3117" priority="2414" operator="equal">
      <formula>"Vincular"</formula>
    </cfRule>
  </conditionalFormatting>
  <conditionalFormatting sqref="K544">
    <cfRule type="cellIs" dxfId="3116" priority="2415" operator="equal">
      <formula>"$"</formula>
    </cfRule>
  </conditionalFormatting>
  <conditionalFormatting sqref="L544">
    <cfRule type="cellIs" dxfId="3115" priority="2416" operator="equal">
      <formula>"Mercado Envíos gratis"</formula>
    </cfRule>
  </conditionalFormatting>
  <conditionalFormatting sqref="M544">
    <cfRule type="cellIs" dxfId="3114" priority="2417" operator="equal">
      <formula>"Mercado Envíos gratis"</formula>
    </cfRule>
  </conditionalFormatting>
  <conditionalFormatting sqref="N544">
    <cfRule type="cellIs" dxfId="3113" priority="2418" operator="equal">
      <formula>"Premium"</formula>
    </cfRule>
  </conditionalFormatting>
  <conditionalFormatting sqref="Q544">
    <cfRule type="cellIs" dxfId="3112" priority="2419" operator="equal">
      <formula>"Activa"</formula>
    </cfRule>
  </conditionalFormatting>
  <conditionalFormatting sqref="G546">
    <cfRule type="cellIs" dxfId="3111" priority="2420" operator="equal">
      <formula>"Mercado Libre y Mercado Shops"</formula>
    </cfRule>
  </conditionalFormatting>
  <conditionalFormatting sqref="J546">
    <cfRule type="cellIs" dxfId="3110" priority="2421" operator="equal">
      <formula>"Vincular"</formula>
    </cfRule>
  </conditionalFormatting>
  <conditionalFormatting sqref="K546">
    <cfRule type="cellIs" dxfId="3109" priority="2422" operator="equal">
      <formula>"$"</formula>
    </cfRule>
  </conditionalFormatting>
  <conditionalFormatting sqref="L546">
    <cfRule type="cellIs" dxfId="3108" priority="2423" operator="equal">
      <formula>"Mercado Envíos gratis"</formula>
    </cfRule>
  </conditionalFormatting>
  <conditionalFormatting sqref="M546">
    <cfRule type="cellIs" dxfId="3107" priority="2424" operator="equal">
      <formula>"Mercado Envíos gratis"</formula>
    </cfRule>
  </conditionalFormatting>
  <conditionalFormatting sqref="N546">
    <cfRule type="cellIs" dxfId="3106" priority="2425" operator="equal">
      <formula>"Premium"</formula>
    </cfRule>
  </conditionalFormatting>
  <conditionalFormatting sqref="Q546">
    <cfRule type="cellIs" dxfId="3105" priority="2426" operator="equal">
      <formula>"Activa"</formula>
    </cfRule>
  </conditionalFormatting>
  <conditionalFormatting sqref="G548">
    <cfRule type="cellIs" dxfId="3104" priority="2427" operator="equal">
      <formula>"Mercado Libre y Mercado Shops"</formula>
    </cfRule>
  </conditionalFormatting>
  <conditionalFormatting sqref="J548">
    <cfRule type="cellIs" dxfId="3103" priority="2428" operator="equal">
      <formula>"Vincular"</formula>
    </cfRule>
  </conditionalFormatting>
  <conditionalFormatting sqref="K548">
    <cfRule type="cellIs" dxfId="3102" priority="2429" operator="equal">
      <formula>"$"</formula>
    </cfRule>
  </conditionalFormatting>
  <conditionalFormatting sqref="L548">
    <cfRule type="cellIs" dxfId="3101" priority="2430" operator="equal">
      <formula>"Mercado Envíos gratis"</formula>
    </cfRule>
  </conditionalFormatting>
  <conditionalFormatting sqref="M548">
    <cfRule type="cellIs" dxfId="3100" priority="2431" operator="equal">
      <formula>"Mercado Envíos gratis"</formula>
    </cfRule>
  </conditionalFormatting>
  <conditionalFormatting sqref="N548">
    <cfRule type="cellIs" dxfId="3099" priority="2432" operator="equal">
      <formula>"Premium"</formula>
    </cfRule>
  </conditionalFormatting>
  <conditionalFormatting sqref="Q548">
    <cfRule type="cellIs" dxfId="3098" priority="2433" operator="equal">
      <formula>"Inactiva"</formula>
    </cfRule>
  </conditionalFormatting>
  <conditionalFormatting sqref="G549">
    <cfRule type="cellIs" dxfId="3097" priority="2434" operator="equal">
      <formula>"Mercado Libre y Mercado Shops"</formula>
    </cfRule>
  </conditionalFormatting>
  <conditionalFormatting sqref="J549">
    <cfRule type="cellIs" dxfId="3096" priority="2435" operator="equal">
      <formula>"Vincular"</formula>
    </cfRule>
  </conditionalFormatting>
  <conditionalFormatting sqref="K549">
    <cfRule type="cellIs" dxfId="3095" priority="2436" operator="equal">
      <formula>"$"</formula>
    </cfRule>
  </conditionalFormatting>
  <conditionalFormatting sqref="L549">
    <cfRule type="cellIs" dxfId="3094" priority="2437" operator="equal">
      <formula>"Mercado Envíos gratis"</formula>
    </cfRule>
  </conditionalFormatting>
  <conditionalFormatting sqref="M549">
    <cfRule type="cellIs" dxfId="3093" priority="2438" operator="equal">
      <formula>"Mercado Envíos gratis"</formula>
    </cfRule>
  </conditionalFormatting>
  <conditionalFormatting sqref="N549">
    <cfRule type="cellIs" dxfId="3092" priority="2439" operator="equal">
      <formula>"Premium"</formula>
    </cfRule>
  </conditionalFormatting>
  <conditionalFormatting sqref="Q549">
    <cfRule type="cellIs" dxfId="3091" priority="2440" operator="equal">
      <formula>"Activa"</formula>
    </cfRule>
  </conditionalFormatting>
  <conditionalFormatting sqref="G550">
    <cfRule type="cellIs" dxfId="3090" priority="2441" operator="equal">
      <formula>"Mercado Libre y Mercado Shops"</formula>
    </cfRule>
  </conditionalFormatting>
  <conditionalFormatting sqref="J550">
    <cfRule type="cellIs" dxfId="3089" priority="2442" operator="equal">
      <formula>"Vincular"</formula>
    </cfRule>
  </conditionalFormatting>
  <conditionalFormatting sqref="K550">
    <cfRule type="cellIs" dxfId="3088" priority="2443" operator="equal">
      <formula>"$"</formula>
    </cfRule>
  </conditionalFormatting>
  <conditionalFormatting sqref="L550">
    <cfRule type="cellIs" dxfId="3087" priority="2444" operator="equal">
      <formula>"Mercado Envíos gratis"</formula>
    </cfRule>
  </conditionalFormatting>
  <conditionalFormatting sqref="M550">
    <cfRule type="cellIs" dxfId="3086" priority="2445" operator="equal">
      <formula>"Mercado Envíos gratis"</formula>
    </cfRule>
  </conditionalFormatting>
  <conditionalFormatting sqref="N550">
    <cfRule type="cellIs" dxfId="3085" priority="2446" operator="equal">
      <formula>"Premium"</formula>
    </cfRule>
  </conditionalFormatting>
  <conditionalFormatting sqref="Q550">
    <cfRule type="cellIs" dxfId="3084" priority="2447" operator="equal">
      <formula>"Activa"</formula>
    </cfRule>
  </conditionalFormatting>
  <conditionalFormatting sqref="G552">
    <cfRule type="cellIs" dxfId="3083" priority="2448" operator="equal">
      <formula>"Mercado Libre"</formula>
    </cfRule>
  </conditionalFormatting>
  <conditionalFormatting sqref="J552">
    <cfRule type="cellIs" dxfId="3082" priority="2449" operator="equal">
      <formula>"Vincular"</formula>
    </cfRule>
  </conditionalFormatting>
  <conditionalFormatting sqref="K552">
    <cfRule type="cellIs" dxfId="3081" priority="2450" operator="equal">
      <formula>"$"</formula>
    </cfRule>
  </conditionalFormatting>
  <conditionalFormatting sqref="L552">
    <cfRule type="cellIs" dxfId="3080" priority="2451" operator="equal">
      <formula>"Mercado Envíos gratis"</formula>
    </cfRule>
  </conditionalFormatting>
  <conditionalFormatting sqref="M552">
    <cfRule type="cellIs" dxfId="3079" priority="2452" operator="equal">
      <formula>"Mercado Envíos gratis"</formula>
    </cfRule>
  </conditionalFormatting>
  <conditionalFormatting sqref="N552">
    <cfRule type="cellIs" dxfId="3078" priority="2453" operator="equal">
      <formula>"Premium"</formula>
    </cfRule>
  </conditionalFormatting>
  <conditionalFormatting sqref="Q552">
    <cfRule type="cellIs" dxfId="3077" priority="2454" operator="equal">
      <formula>"Inactiva"</formula>
    </cfRule>
  </conditionalFormatting>
  <conditionalFormatting sqref="G553">
    <cfRule type="cellIs" dxfId="3076" priority="2455" operator="equal">
      <formula>"Mercado Libre y Mercado Shops"</formula>
    </cfRule>
  </conditionalFormatting>
  <conditionalFormatting sqref="J553">
    <cfRule type="cellIs" dxfId="3075" priority="2456" operator="equal">
      <formula>"Vincular"</formula>
    </cfRule>
  </conditionalFormatting>
  <conditionalFormatting sqref="K553">
    <cfRule type="cellIs" dxfId="3074" priority="2457" operator="equal">
      <formula>"$"</formula>
    </cfRule>
  </conditionalFormatting>
  <conditionalFormatting sqref="L553">
    <cfRule type="cellIs" dxfId="3073" priority="2458" operator="equal">
      <formula>"Mercado Envíos gratis"</formula>
    </cfRule>
  </conditionalFormatting>
  <conditionalFormatting sqref="M553">
    <cfRule type="cellIs" dxfId="3072" priority="2459" operator="equal">
      <formula>"Mercado Envíos por mi cuenta"</formula>
    </cfRule>
  </conditionalFormatting>
  <conditionalFormatting sqref="N553">
    <cfRule type="cellIs" dxfId="3071" priority="2460" operator="equal">
      <formula>"Clásica"</formula>
    </cfRule>
  </conditionalFormatting>
  <conditionalFormatting sqref="Q553">
    <cfRule type="cellIs" dxfId="3070" priority="2461" operator="equal">
      <formula>"Activa"</formula>
    </cfRule>
  </conditionalFormatting>
  <conditionalFormatting sqref="G554">
    <cfRule type="cellIs" dxfId="3069" priority="2462" operator="equal">
      <formula>"Mercado Libre y Mercado Shops"</formula>
    </cfRule>
  </conditionalFormatting>
  <conditionalFormatting sqref="J554">
    <cfRule type="cellIs" dxfId="3068" priority="2463" operator="equal">
      <formula>"Vincular"</formula>
    </cfRule>
  </conditionalFormatting>
  <conditionalFormatting sqref="K554">
    <cfRule type="cellIs" dxfId="3067" priority="2464" operator="equal">
      <formula>"$"</formula>
    </cfRule>
  </conditionalFormatting>
  <conditionalFormatting sqref="L554">
    <cfRule type="cellIs" dxfId="3066" priority="2465" operator="equal">
      <formula>"Mercado Envíos gratis"</formula>
    </cfRule>
  </conditionalFormatting>
  <conditionalFormatting sqref="M554">
    <cfRule type="cellIs" dxfId="3065" priority="2466" operator="equal">
      <formula>"Mercado Envíos a cargo del comprador"</formula>
    </cfRule>
  </conditionalFormatting>
  <conditionalFormatting sqref="N554">
    <cfRule type="cellIs" dxfId="3064" priority="2467" operator="equal">
      <formula>"Premium"</formula>
    </cfRule>
  </conditionalFormatting>
  <conditionalFormatting sqref="Q554">
    <cfRule type="cellIs" dxfId="3063" priority="2468" operator="equal">
      <formula>"Inactiva"</formula>
    </cfRule>
  </conditionalFormatting>
  <conditionalFormatting sqref="G555">
    <cfRule type="cellIs" dxfId="3062" priority="2469" operator="equal">
      <formula>"Mercado Libre y Mercado Shops"</formula>
    </cfRule>
  </conditionalFormatting>
  <conditionalFormatting sqref="J555">
    <cfRule type="cellIs" dxfId="3061" priority="2470" operator="equal">
      <formula>"Vincular"</formula>
    </cfRule>
  </conditionalFormatting>
  <conditionalFormatting sqref="K555">
    <cfRule type="cellIs" dxfId="3060" priority="2471" operator="equal">
      <formula>"$"</formula>
    </cfRule>
  </conditionalFormatting>
  <conditionalFormatting sqref="L555">
    <cfRule type="cellIs" dxfId="3059" priority="2472" operator="equal">
      <formula>"Mercado Envíos gratis"</formula>
    </cfRule>
  </conditionalFormatting>
  <conditionalFormatting sqref="M555">
    <cfRule type="cellIs" dxfId="3058" priority="2473" operator="equal">
      <formula>"Mercado Envíos por mi cuenta"</formula>
    </cfRule>
  </conditionalFormatting>
  <conditionalFormatting sqref="N555">
    <cfRule type="cellIs" dxfId="3057" priority="2474" operator="equal">
      <formula>"Clásica"</formula>
    </cfRule>
  </conditionalFormatting>
  <conditionalFormatting sqref="Q555">
    <cfRule type="cellIs" dxfId="3056" priority="2475" operator="equal">
      <formula>"Activa"</formula>
    </cfRule>
  </conditionalFormatting>
  <conditionalFormatting sqref="G559">
    <cfRule type="cellIs" dxfId="3055" priority="2476" operator="equal">
      <formula>"Mercado Libre y Mercado Shops"</formula>
    </cfRule>
  </conditionalFormatting>
  <conditionalFormatting sqref="J559">
    <cfRule type="cellIs" dxfId="3054" priority="2477" operator="equal">
      <formula>"Vincular"</formula>
    </cfRule>
  </conditionalFormatting>
  <conditionalFormatting sqref="K559">
    <cfRule type="cellIs" dxfId="3053" priority="2478" operator="equal">
      <formula>"$"</formula>
    </cfRule>
  </conditionalFormatting>
  <conditionalFormatting sqref="L559">
    <cfRule type="cellIs" dxfId="3052" priority="2479" operator="equal">
      <formula>"Mercado Envíos gratis"</formula>
    </cfRule>
  </conditionalFormatting>
  <conditionalFormatting sqref="M559">
    <cfRule type="cellIs" dxfId="3051" priority="2480" operator="equal">
      <formula>"Mercado Envíos por mi cuenta"</formula>
    </cfRule>
  </conditionalFormatting>
  <conditionalFormatting sqref="N559">
    <cfRule type="cellIs" dxfId="3050" priority="2481" operator="equal">
      <formula>"Clásica"</formula>
    </cfRule>
  </conditionalFormatting>
  <conditionalFormatting sqref="Q559">
    <cfRule type="cellIs" dxfId="3049" priority="2482" operator="equal">
      <formula>"Inactiva"</formula>
    </cfRule>
  </conditionalFormatting>
  <conditionalFormatting sqref="G560">
    <cfRule type="cellIs" dxfId="3048" priority="2483" operator="equal">
      <formula>"Mercado Libre y Mercado Shops"</formula>
    </cfRule>
  </conditionalFormatting>
  <conditionalFormatting sqref="J560">
    <cfRule type="cellIs" dxfId="3047" priority="2484" operator="equal">
      <formula>"Vincular"</formula>
    </cfRule>
  </conditionalFormatting>
  <conditionalFormatting sqref="K560">
    <cfRule type="cellIs" dxfId="3046" priority="2485" operator="equal">
      <formula>"$"</formula>
    </cfRule>
  </conditionalFormatting>
  <conditionalFormatting sqref="L560">
    <cfRule type="cellIs" dxfId="3045" priority="2486" operator="equal">
      <formula>"Mercado Envíos gratis"</formula>
    </cfRule>
  </conditionalFormatting>
  <conditionalFormatting sqref="M560">
    <cfRule type="cellIs" dxfId="3044" priority="2487" operator="equal">
      <formula>"Mercado Envíos a cargo del comprador"</formula>
    </cfRule>
  </conditionalFormatting>
  <conditionalFormatting sqref="N560">
    <cfRule type="cellIs" dxfId="3043" priority="2488" operator="equal">
      <formula>"Premium"</formula>
    </cfRule>
  </conditionalFormatting>
  <conditionalFormatting sqref="Q560">
    <cfRule type="cellIs" dxfId="3042" priority="2489" operator="equal">
      <formula>"Activa"</formula>
    </cfRule>
  </conditionalFormatting>
  <conditionalFormatting sqref="G569">
    <cfRule type="cellIs" dxfId="3041" priority="2490" operator="equal">
      <formula>"Mercado Libre y Mercado Shops"</formula>
    </cfRule>
  </conditionalFormatting>
  <conditionalFormatting sqref="J569">
    <cfRule type="cellIs" dxfId="3040" priority="2491" operator="equal">
      <formula>"Vincular"</formula>
    </cfRule>
  </conditionalFormatting>
  <conditionalFormatting sqref="K569">
    <cfRule type="cellIs" dxfId="3039" priority="2492" operator="equal">
      <formula>"$"</formula>
    </cfRule>
  </conditionalFormatting>
  <conditionalFormatting sqref="L569">
    <cfRule type="cellIs" dxfId="3038" priority="2493" operator="equal">
      <formula>"Mercado Envíos gratis"</formula>
    </cfRule>
  </conditionalFormatting>
  <conditionalFormatting sqref="M569">
    <cfRule type="cellIs" dxfId="3037" priority="2494" operator="equal">
      <formula>"Mercado Envíos a cargo del comprador"</formula>
    </cfRule>
  </conditionalFormatting>
  <conditionalFormatting sqref="N569">
    <cfRule type="cellIs" dxfId="3036" priority="2495" operator="equal">
      <formula>"Premium"</formula>
    </cfRule>
  </conditionalFormatting>
  <conditionalFormatting sqref="Q569">
    <cfRule type="cellIs" dxfId="3035" priority="2496" operator="equal">
      <formula>"Activa"</formula>
    </cfRule>
  </conditionalFormatting>
  <conditionalFormatting sqref="G570">
    <cfRule type="cellIs" dxfId="3034" priority="2497" operator="equal">
      <formula>"Mercado Libre y Mercado Shops"</formula>
    </cfRule>
  </conditionalFormatting>
  <conditionalFormatting sqref="J570">
    <cfRule type="cellIs" dxfId="3033" priority="2498" operator="equal">
      <formula>"Vincular"</formula>
    </cfRule>
  </conditionalFormatting>
  <conditionalFormatting sqref="K570">
    <cfRule type="cellIs" dxfId="3032" priority="2499" operator="equal">
      <formula>"$"</formula>
    </cfRule>
  </conditionalFormatting>
  <conditionalFormatting sqref="L570">
    <cfRule type="cellIs" dxfId="3031" priority="2500" operator="equal">
      <formula>"Mercado Envíos gratis"</formula>
    </cfRule>
  </conditionalFormatting>
  <conditionalFormatting sqref="M570">
    <cfRule type="cellIs" dxfId="3030" priority="2501" operator="equal">
      <formula>"Mercado Envíos gratis"</formula>
    </cfRule>
  </conditionalFormatting>
  <conditionalFormatting sqref="N570">
    <cfRule type="cellIs" dxfId="3029" priority="2502" operator="equal">
      <formula>"Premium"</formula>
    </cfRule>
  </conditionalFormatting>
  <conditionalFormatting sqref="Q570">
    <cfRule type="cellIs" dxfId="3028" priority="2503" operator="equal">
      <formula>"Activa"</formula>
    </cfRule>
  </conditionalFormatting>
  <conditionalFormatting sqref="G571">
    <cfRule type="cellIs" dxfId="3027" priority="2504" operator="equal">
      <formula>"Mercado Libre y Mercado Shops"</formula>
    </cfRule>
  </conditionalFormatting>
  <conditionalFormatting sqref="J571">
    <cfRule type="cellIs" dxfId="3026" priority="2505" operator="equal">
      <formula>"Vincular"</formula>
    </cfRule>
  </conditionalFormatting>
  <conditionalFormatting sqref="K571">
    <cfRule type="cellIs" dxfId="3025" priority="2506" operator="equal">
      <formula>"$"</formula>
    </cfRule>
  </conditionalFormatting>
  <conditionalFormatting sqref="L571">
    <cfRule type="cellIs" dxfId="3024" priority="2507" operator="equal">
      <formula>"Mercado Envíos gratis"</formula>
    </cfRule>
  </conditionalFormatting>
  <conditionalFormatting sqref="M571">
    <cfRule type="cellIs" dxfId="3023" priority="2508" operator="equal">
      <formula>"Mercado Envíos gratis"</formula>
    </cfRule>
  </conditionalFormatting>
  <conditionalFormatting sqref="N571">
    <cfRule type="cellIs" dxfId="3022" priority="2509" operator="equal">
      <formula>"Premium"</formula>
    </cfRule>
  </conditionalFormatting>
  <conditionalFormatting sqref="Q571">
    <cfRule type="cellIs" dxfId="3021" priority="2510" operator="equal">
      <formula>"Inactiva"</formula>
    </cfRule>
  </conditionalFormatting>
  <conditionalFormatting sqref="G572">
    <cfRule type="cellIs" dxfId="3020" priority="2511" operator="equal">
      <formula>"Mercado Libre y Mercado Shops"</formula>
    </cfRule>
  </conditionalFormatting>
  <conditionalFormatting sqref="J572">
    <cfRule type="cellIs" dxfId="3019" priority="2512" operator="equal">
      <formula>"Vincular"</formula>
    </cfRule>
  </conditionalFormatting>
  <conditionalFormatting sqref="K572">
    <cfRule type="cellIs" dxfId="3018" priority="2513" operator="equal">
      <formula>"$"</formula>
    </cfRule>
  </conditionalFormatting>
  <conditionalFormatting sqref="L572">
    <cfRule type="cellIs" dxfId="3017" priority="2514" operator="equal">
      <formula>"Mercado Envíos gratis"</formula>
    </cfRule>
  </conditionalFormatting>
  <conditionalFormatting sqref="M572">
    <cfRule type="cellIs" dxfId="3016" priority="2515" operator="equal">
      <formula>"Mercado Envíos gratis"</formula>
    </cfRule>
  </conditionalFormatting>
  <conditionalFormatting sqref="N572">
    <cfRule type="cellIs" dxfId="3015" priority="2516" operator="equal">
      <formula>"Premium"</formula>
    </cfRule>
  </conditionalFormatting>
  <conditionalFormatting sqref="Q572">
    <cfRule type="cellIs" dxfId="3014" priority="2517" operator="equal">
      <formula>"Inactiva"</formula>
    </cfRule>
  </conditionalFormatting>
  <conditionalFormatting sqref="G573">
    <cfRule type="cellIs" dxfId="3013" priority="2518" operator="equal">
      <formula>"Mercado Libre y Mercado Shops"</formula>
    </cfRule>
  </conditionalFormatting>
  <conditionalFormatting sqref="J573">
    <cfRule type="cellIs" dxfId="3012" priority="2519" operator="equal">
      <formula>"Vincular"</formula>
    </cfRule>
  </conditionalFormatting>
  <conditionalFormatting sqref="K573">
    <cfRule type="cellIs" dxfId="3011" priority="2520" operator="equal">
      <formula>"$"</formula>
    </cfRule>
  </conditionalFormatting>
  <conditionalFormatting sqref="L573">
    <cfRule type="cellIs" dxfId="3010" priority="2521" operator="equal">
      <formula>"Mercado Envíos gratis"</formula>
    </cfRule>
  </conditionalFormatting>
  <conditionalFormatting sqref="M573">
    <cfRule type="cellIs" dxfId="3009" priority="2522" operator="equal">
      <formula>"Mercado Envíos gratis"</formula>
    </cfRule>
  </conditionalFormatting>
  <conditionalFormatting sqref="N573">
    <cfRule type="cellIs" dxfId="3008" priority="2523" operator="equal">
      <formula>"Premium"</formula>
    </cfRule>
  </conditionalFormatting>
  <conditionalFormatting sqref="Q573">
    <cfRule type="cellIs" dxfId="3007" priority="2524" operator="equal">
      <formula>"Activa"</formula>
    </cfRule>
  </conditionalFormatting>
  <conditionalFormatting sqref="G575">
    <cfRule type="cellIs" dxfId="3006" priority="2525" operator="equal">
      <formula>"Mercado Libre y Mercado Shops"</formula>
    </cfRule>
  </conditionalFormatting>
  <conditionalFormatting sqref="J575">
    <cfRule type="cellIs" dxfId="3005" priority="2526" operator="equal">
      <formula>"Vincular"</formula>
    </cfRule>
  </conditionalFormatting>
  <conditionalFormatting sqref="K575">
    <cfRule type="cellIs" dxfId="3004" priority="2527" operator="equal">
      <formula>"$"</formula>
    </cfRule>
  </conditionalFormatting>
  <conditionalFormatting sqref="L575">
    <cfRule type="cellIs" dxfId="3003" priority="2528" operator="equal">
      <formula>"Mercado Envíos gratis"</formula>
    </cfRule>
  </conditionalFormatting>
  <conditionalFormatting sqref="M575">
    <cfRule type="cellIs" dxfId="3002" priority="2529" operator="equal">
      <formula>"Mercado Envíos a cargo del comprador"</formula>
    </cfRule>
  </conditionalFormatting>
  <conditionalFormatting sqref="N575">
    <cfRule type="cellIs" dxfId="3001" priority="2530" operator="equal">
      <formula>"Premium"</formula>
    </cfRule>
  </conditionalFormatting>
  <conditionalFormatting sqref="Q575">
    <cfRule type="cellIs" dxfId="3000" priority="2531" operator="equal">
      <formula>"Activa"</formula>
    </cfRule>
  </conditionalFormatting>
  <conditionalFormatting sqref="G578">
    <cfRule type="cellIs" dxfId="2999" priority="2532" operator="equal">
      <formula>"Mercado Libre y Mercado Shops"</formula>
    </cfRule>
  </conditionalFormatting>
  <conditionalFormatting sqref="J578">
    <cfRule type="cellIs" dxfId="2998" priority="2533" operator="equal">
      <formula>"Vincular"</formula>
    </cfRule>
  </conditionalFormatting>
  <conditionalFormatting sqref="K578">
    <cfRule type="cellIs" dxfId="2997" priority="2534" operator="equal">
      <formula>"$"</formula>
    </cfRule>
  </conditionalFormatting>
  <conditionalFormatting sqref="L578">
    <cfRule type="cellIs" dxfId="2996" priority="2535" operator="equal">
      <formula>"Mercado Envíos gratis"</formula>
    </cfRule>
  </conditionalFormatting>
  <conditionalFormatting sqref="M578">
    <cfRule type="cellIs" dxfId="2995" priority="2536" operator="equal">
      <formula>"Mercado Envíos gratis"</formula>
    </cfRule>
  </conditionalFormatting>
  <conditionalFormatting sqref="N578">
    <cfRule type="cellIs" dxfId="2994" priority="2537" operator="equal">
      <formula>"Premium"</formula>
    </cfRule>
  </conditionalFormatting>
  <conditionalFormatting sqref="Q578">
    <cfRule type="cellIs" dxfId="2993" priority="2538" operator="equal">
      <formula>"Inactiva"</formula>
    </cfRule>
  </conditionalFormatting>
  <conditionalFormatting sqref="G579">
    <cfRule type="cellIs" dxfId="2992" priority="2539" operator="equal">
      <formula>"Mercado Libre y Mercado Shops"</formula>
    </cfRule>
  </conditionalFormatting>
  <conditionalFormatting sqref="J579">
    <cfRule type="cellIs" dxfId="2991" priority="2540" operator="equal">
      <formula>"Vincular"</formula>
    </cfRule>
  </conditionalFormatting>
  <conditionalFormatting sqref="K579">
    <cfRule type="cellIs" dxfId="2990" priority="2541" operator="equal">
      <formula>"$"</formula>
    </cfRule>
  </conditionalFormatting>
  <conditionalFormatting sqref="L579">
    <cfRule type="cellIs" dxfId="2989" priority="2542" operator="equal">
      <formula>"Mercado Envíos gratis"</formula>
    </cfRule>
  </conditionalFormatting>
  <conditionalFormatting sqref="M579">
    <cfRule type="cellIs" dxfId="2988" priority="2543" operator="equal">
      <formula>"Mercado Envíos gratis"</formula>
    </cfRule>
  </conditionalFormatting>
  <conditionalFormatting sqref="N579">
    <cfRule type="cellIs" dxfId="2987" priority="2544" operator="equal">
      <formula>"Premium"</formula>
    </cfRule>
  </conditionalFormatting>
  <conditionalFormatting sqref="Q579">
    <cfRule type="cellIs" dxfId="2986" priority="2545" operator="equal">
      <formula>"Activa"</formula>
    </cfRule>
  </conditionalFormatting>
  <conditionalFormatting sqref="G580">
    <cfRule type="cellIs" dxfId="2985" priority="2546" operator="equal">
      <formula>"Mercado Libre y Mercado Shops"</formula>
    </cfRule>
  </conditionalFormatting>
  <conditionalFormatting sqref="J580">
    <cfRule type="cellIs" dxfId="2984" priority="2547" operator="equal">
      <formula>"Vincular"</formula>
    </cfRule>
  </conditionalFormatting>
  <conditionalFormatting sqref="K580">
    <cfRule type="cellIs" dxfId="2983" priority="2548" operator="equal">
      <formula>"$"</formula>
    </cfRule>
  </conditionalFormatting>
  <conditionalFormatting sqref="L580">
    <cfRule type="cellIs" dxfId="2982" priority="2549" operator="equal">
      <formula>"Mercado Envíos gratis"</formula>
    </cfRule>
  </conditionalFormatting>
  <conditionalFormatting sqref="M580">
    <cfRule type="cellIs" dxfId="2981" priority="2550" operator="equal">
      <formula>"Mercado Envíos a cargo del comprador"</formula>
    </cfRule>
  </conditionalFormatting>
  <conditionalFormatting sqref="N580">
    <cfRule type="cellIs" dxfId="2980" priority="2551" operator="equal">
      <formula>"Premium"</formula>
    </cfRule>
  </conditionalFormatting>
  <conditionalFormatting sqref="Q580">
    <cfRule type="cellIs" dxfId="2979" priority="2552" operator="equal">
      <formula>"Inactiva"</formula>
    </cfRule>
  </conditionalFormatting>
  <conditionalFormatting sqref="G581">
    <cfRule type="cellIs" dxfId="2978" priority="2553" operator="equal">
      <formula>"Mercado Libre y Mercado Shops"</formula>
    </cfRule>
  </conditionalFormatting>
  <conditionalFormatting sqref="J581">
    <cfRule type="cellIs" dxfId="2977" priority="2554" operator="equal">
      <formula>"Vincular"</formula>
    </cfRule>
  </conditionalFormatting>
  <conditionalFormatting sqref="K581">
    <cfRule type="cellIs" dxfId="2976" priority="2555" operator="equal">
      <formula>"$"</formula>
    </cfRule>
  </conditionalFormatting>
  <conditionalFormatting sqref="L581">
    <cfRule type="cellIs" dxfId="2975" priority="2556" operator="equal">
      <formula>"Mercado Envíos gratis"</formula>
    </cfRule>
  </conditionalFormatting>
  <conditionalFormatting sqref="M581">
    <cfRule type="cellIs" dxfId="2974" priority="2557" operator="equal">
      <formula>"Mercado Envíos gratis"</formula>
    </cfRule>
  </conditionalFormatting>
  <conditionalFormatting sqref="N581">
    <cfRule type="cellIs" dxfId="2973" priority="2558" operator="equal">
      <formula>"Premium"</formula>
    </cfRule>
  </conditionalFormatting>
  <conditionalFormatting sqref="Q581">
    <cfRule type="cellIs" dxfId="2972" priority="2559" operator="equal">
      <formula>"Activa"</formula>
    </cfRule>
  </conditionalFormatting>
  <conditionalFormatting sqref="G582">
    <cfRule type="cellIs" dxfId="2971" priority="2560" operator="equal">
      <formula>"Mercado Libre y Mercado Shops"</formula>
    </cfRule>
  </conditionalFormatting>
  <conditionalFormatting sqref="J582">
    <cfRule type="cellIs" dxfId="2970" priority="2561" operator="equal">
      <formula>"Vincular"</formula>
    </cfRule>
  </conditionalFormatting>
  <conditionalFormatting sqref="K582">
    <cfRule type="cellIs" dxfId="2969" priority="2562" operator="equal">
      <formula>"$"</formula>
    </cfRule>
  </conditionalFormatting>
  <conditionalFormatting sqref="L582">
    <cfRule type="cellIs" dxfId="2968" priority="2563" operator="equal">
      <formula>"Mercado Envíos gratis"</formula>
    </cfRule>
  </conditionalFormatting>
  <conditionalFormatting sqref="M582">
    <cfRule type="cellIs" dxfId="2967" priority="2564" operator="equal">
      <formula>"Mercado Envíos gratis"</formula>
    </cfRule>
  </conditionalFormatting>
  <conditionalFormatting sqref="N582">
    <cfRule type="cellIs" dxfId="2966" priority="2565" operator="equal">
      <formula>"Premium"</formula>
    </cfRule>
  </conditionalFormatting>
  <conditionalFormatting sqref="Q582">
    <cfRule type="cellIs" dxfId="2965" priority="2566" operator="equal">
      <formula>"Inactiva"</formula>
    </cfRule>
  </conditionalFormatting>
  <conditionalFormatting sqref="G583">
    <cfRule type="cellIs" dxfId="2964" priority="2567" operator="equal">
      <formula>"Mercado Libre y Mercado Shops"</formula>
    </cfRule>
  </conditionalFormatting>
  <conditionalFormatting sqref="J583">
    <cfRule type="cellIs" dxfId="2963" priority="2568" operator="equal">
      <formula>"Vincular"</formula>
    </cfRule>
  </conditionalFormatting>
  <conditionalFormatting sqref="K583">
    <cfRule type="cellIs" dxfId="2962" priority="2569" operator="equal">
      <formula>"$"</formula>
    </cfRule>
  </conditionalFormatting>
  <conditionalFormatting sqref="L583">
    <cfRule type="cellIs" dxfId="2961" priority="2570" operator="equal">
      <formula>"Mercado Envíos gratis"</formula>
    </cfRule>
  </conditionalFormatting>
  <conditionalFormatting sqref="M583">
    <cfRule type="cellIs" dxfId="2960" priority="2571" operator="equal">
      <formula>"Mercado Envíos gratis"</formula>
    </cfRule>
  </conditionalFormatting>
  <conditionalFormatting sqref="N583">
    <cfRule type="cellIs" dxfId="2959" priority="2572" operator="equal">
      <formula>"Premium"</formula>
    </cfRule>
  </conditionalFormatting>
  <conditionalFormatting sqref="Q583">
    <cfRule type="cellIs" dxfId="2958" priority="2573" operator="equal">
      <formula>"Activa"</formula>
    </cfRule>
  </conditionalFormatting>
  <conditionalFormatting sqref="G584">
    <cfRule type="cellIs" dxfId="2957" priority="2574" operator="equal">
      <formula>"Mercado Libre y Mercado Shops"</formula>
    </cfRule>
  </conditionalFormatting>
  <conditionalFormatting sqref="J584">
    <cfRule type="cellIs" dxfId="2956" priority="2575" operator="equal">
      <formula>"Vincular"</formula>
    </cfRule>
  </conditionalFormatting>
  <conditionalFormatting sqref="K584">
    <cfRule type="cellIs" dxfId="2955" priority="2576" operator="equal">
      <formula>"$"</formula>
    </cfRule>
  </conditionalFormatting>
  <conditionalFormatting sqref="L584">
    <cfRule type="cellIs" dxfId="2954" priority="2577" operator="equal">
      <formula>"Mercado Envíos gratis"</formula>
    </cfRule>
  </conditionalFormatting>
  <conditionalFormatting sqref="M584">
    <cfRule type="cellIs" dxfId="2953" priority="2578" operator="equal">
      <formula>"Mercado Envíos gratis"</formula>
    </cfRule>
  </conditionalFormatting>
  <conditionalFormatting sqref="N584">
    <cfRule type="cellIs" dxfId="2952" priority="2579" operator="equal">
      <formula>"Premium"</formula>
    </cfRule>
  </conditionalFormatting>
  <conditionalFormatting sqref="Q584">
    <cfRule type="cellIs" dxfId="2951" priority="2580" operator="equal">
      <formula>"Inactiva"</formula>
    </cfRule>
  </conditionalFormatting>
  <conditionalFormatting sqref="G587">
    <cfRule type="cellIs" dxfId="2950" priority="2581" operator="equal">
      <formula>"Mercado Libre y Mercado Shops"</formula>
    </cfRule>
  </conditionalFormatting>
  <conditionalFormatting sqref="J587">
    <cfRule type="cellIs" dxfId="2949" priority="2582" operator="equal">
      <formula>"Vincular"</formula>
    </cfRule>
  </conditionalFormatting>
  <conditionalFormatting sqref="K587">
    <cfRule type="cellIs" dxfId="2948" priority="2583" operator="equal">
      <formula>"$"</formula>
    </cfRule>
  </conditionalFormatting>
  <conditionalFormatting sqref="L587">
    <cfRule type="cellIs" dxfId="2947" priority="2584" operator="equal">
      <formula>"Mercado Envíos gratis"</formula>
    </cfRule>
  </conditionalFormatting>
  <conditionalFormatting sqref="M587">
    <cfRule type="cellIs" dxfId="2946" priority="2585" operator="equal">
      <formula>"Mercado Envíos gratis"</formula>
    </cfRule>
  </conditionalFormatting>
  <conditionalFormatting sqref="N587">
    <cfRule type="cellIs" dxfId="2945" priority="2586" operator="equal">
      <formula>"Premium"</formula>
    </cfRule>
  </conditionalFormatting>
  <conditionalFormatting sqref="Q587">
    <cfRule type="cellIs" dxfId="2944" priority="2587" operator="equal">
      <formula>"Activa"</formula>
    </cfRule>
  </conditionalFormatting>
  <conditionalFormatting sqref="G588">
    <cfRule type="cellIs" dxfId="2943" priority="2588" operator="equal">
      <formula>"Mercado Libre"</formula>
    </cfRule>
  </conditionalFormatting>
  <conditionalFormatting sqref="J588">
    <cfRule type="cellIs" dxfId="2942" priority="2589" operator="equal">
      <formula>"Vincular"</formula>
    </cfRule>
  </conditionalFormatting>
  <conditionalFormatting sqref="K588">
    <cfRule type="cellIs" dxfId="2941" priority="2590" operator="equal">
      <formula>"$"</formula>
    </cfRule>
  </conditionalFormatting>
  <conditionalFormatting sqref="L588">
    <cfRule type="cellIs" dxfId="2940" priority="2591" operator="equal">
      <formula>"Mercado Envíos gratis"</formula>
    </cfRule>
  </conditionalFormatting>
  <conditionalFormatting sqref="M588">
    <cfRule type="cellIs" dxfId="2939" priority="2592" operator="equal">
      <formula>"Mercado Envíos gratis"</formula>
    </cfRule>
  </conditionalFormatting>
  <conditionalFormatting sqref="N588">
    <cfRule type="cellIs" dxfId="2938" priority="2593" operator="equal">
      <formula>"Premium"</formula>
    </cfRule>
  </conditionalFormatting>
  <conditionalFormatting sqref="Q588">
    <cfRule type="cellIs" dxfId="2937" priority="2594" operator="equal">
      <formula>"Activa"</formula>
    </cfRule>
  </conditionalFormatting>
  <conditionalFormatting sqref="G590">
    <cfRule type="cellIs" dxfId="2936" priority="2595" operator="equal">
      <formula>"Mercado Libre y Mercado Shops"</formula>
    </cfRule>
  </conditionalFormatting>
  <conditionalFormatting sqref="J590">
    <cfRule type="cellIs" dxfId="2935" priority="2596" operator="equal">
      <formula>"Vincular"</formula>
    </cfRule>
  </conditionalFormatting>
  <conditionalFormatting sqref="K590">
    <cfRule type="cellIs" dxfId="2934" priority="2597" operator="equal">
      <formula>"$"</formula>
    </cfRule>
  </conditionalFormatting>
  <conditionalFormatting sqref="L590">
    <cfRule type="cellIs" dxfId="2933" priority="2598" operator="equal">
      <formula>"Mercado Envíos gratis"</formula>
    </cfRule>
  </conditionalFormatting>
  <conditionalFormatting sqref="M590">
    <cfRule type="cellIs" dxfId="2932" priority="2599" operator="equal">
      <formula>"Mercado Envíos gratis"</formula>
    </cfRule>
  </conditionalFormatting>
  <conditionalFormatting sqref="N590">
    <cfRule type="cellIs" dxfId="2931" priority="2600" operator="equal">
      <formula>"Premium"</formula>
    </cfRule>
  </conditionalFormatting>
  <conditionalFormatting sqref="Q590">
    <cfRule type="cellIs" dxfId="2930" priority="2601" operator="equal">
      <formula>"Inactiva"</formula>
    </cfRule>
  </conditionalFormatting>
  <conditionalFormatting sqref="G591">
    <cfRule type="cellIs" dxfId="2929" priority="2602" operator="equal">
      <formula>"Mercado Libre y Mercado Shops"</formula>
    </cfRule>
  </conditionalFormatting>
  <conditionalFormatting sqref="J591">
    <cfRule type="cellIs" dxfId="2928" priority="2603" operator="equal">
      <formula>"Vincular"</formula>
    </cfRule>
  </conditionalFormatting>
  <conditionalFormatting sqref="K591">
    <cfRule type="cellIs" dxfId="2927" priority="2604" operator="equal">
      <formula>"$"</formula>
    </cfRule>
  </conditionalFormatting>
  <conditionalFormatting sqref="L591">
    <cfRule type="cellIs" dxfId="2926" priority="2605" operator="equal">
      <formula>"Mercado Envíos gratis"</formula>
    </cfRule>
  </conditionalFormatting>
  <conditionalFormatting sqref="M591">
    <cfRule type="cellIs" dxfId="2925" priority="2606" operator="equal">
      <formula>"Mercado Envíos a cargo del comprador"</formula>
    </cfRule>
  </conditionalFormatting>
  <conditionalFormatting sqref="N591">
    <cfRule type="cellIs" dxfId="2924" priority="2607" operator="equal">
      <formula>"Premium"</formula>
    </cfRule>
  </conditionalFormatting>
  <conditionalFormatting sqref="Q591">
    <cfRule type="cellIs" dxfId="2923" priority="2608" operator="equal">
      <formula>"Inactiva"</formula>
    </cfRule>
  </conditionalFormatting>
  <conditionalFormatting sqref="G592">
    <cfRule type="cellIs" dxfId="2922" priority="2609" operator="equal">
      <formula>"Mercado Libre y Mercado Shops"</formula>
    </cfRule>
  </conditionalFormatting>
  <conditionalFormatting sqref="J592">
    <cfRule type="cellIs" dxfId="2921" priority="2610" operator="equal">
      <formula>"Vincular"</formula>
    </cfRule>
  </conditionalFormatting>
  <conditionalFormatting sqref="K592">
    <cfRule type="cellIs" dxfId="2920" priority="2611" operator="equal">
      <formula>"$"</formula>
    </cfRule>
  </conditionalFormatting>
  <conditionalFormatting sqref="L592">
    <cfRule type="cellIs" dxfId="2919" priority="2612" operator="equal">
      <formula>"Mercado Envíos gratis"</formula>
    </cfRule>
  </conditionalFormatting>
  <conditionalFormatting sqref="M592">
    <cfRule type="cellIs" dxfId="2918" priority="2613" operator="equal">
      <formula>"Mercado Envíos a cargo del comprador"</formula>
    </cfRule>
  </conditionalFormatting>
  <conditionalFormatting sqref="N592">
    <cfRule type="cellIs" dxfId="2917" priority="2614" operator="equal">
      <formula>"Premium"</formula>
    </cfRule>
  </conditionalFormatting>
  <conditionalFormatting sqref="Q592">
    <cfRule type="cellIs" dxfId="2916" priority="2615" operator="equal">
      <formula>"Activa"</formula>
    </cfRule>
  </conditionalFormatting>
  <conditionalFormatting sqref="G593">
    <cfRule type="cellIs" dxfId="2915" priority="2616" operator="equal">
      <formula>"Mercado Libre y Mercado Shops"</formula>
    </cfRule>
  </conditionalFormatting>
  <conditionalFormatting sqref="J593">
    <cfRule type="cellIs" dxfId="2914" priority="2617" operator="equal">
      <formula>"Vincular"</formula>
    </cfRule>
  </conditionalFormatting>
  <conditionalFormatting sqref="K593">
    <cfRule type="cellIs" dxfId="2913" priority="2618" operator="equal">
      <formula>"$"</formula>
    </cfRule>
  </conditionalFormatting>
  <conditionalFormatting sqref="L593">
    <cfRule type="cellIs" dxfId="2912" priority="2619" operator="equal">
      <formula>"Mercado Envíos gratis"</formula>
    </cfRule>
  </conditionalFormatting>
  <conditionalFormatting sqref="M593">
    <cfRule type="cellIs" dxfId="2911" priority="2620" operator="equal">
      <formula>"Mercado Envíos por mi cuenta"</formula>
    </cfRule>
  </conditionalFormatting>
  <conditionalFormatting sqref="N593">
    <cfRule type="cellIs" dxfId="2910" priority="2621" operator="equal">
      <formula>"Clásica"</formula>
    </cfRule>
  </conditionalFormatting>
  <conditionalFormatting sqref="Q593">
    <cfRule type="cellIs" dxfId="2909" priority="2622" operator="equal">
      <formula>"Inactiva"</formula>
    </cfRule>
  </conditionalFormatting>
  <conditionalFormatting sqref="G594">
    <cfRule type="cellIs" dxfId="2908" priority="2623" operator="equal">
      <formula>"Mercado Libre y Mercado Shops"</formula>
    </cfRule>
  </conditionalFormatting>
  <conditionalFormatting sqref="J594">
    <cfRule type="cellIs" dxfId="2907" priority="2624" operator="equal">
      <formula>"Vincular"</formula>
    </cfRule>
  </conditionalFormatting>
  <conditionalFormatting sqref="K594">
    <cfRule type="cellIs" dxfId="2906" priority="2625" operator="equal">
      <formula>"$"</formula>
    </cfRule>
  </conditionalFormatting>
  <conditionalFormatting sqref="L594">
    <cfRule type="cellIs" dxfId="2905" priority="2626" operator="equal">
      <formula>"Mercado Envíos gratis"</formula>
    </cfRule>
  </conditionalFormatting>
  <conditionalFormatting sqref="M594">
    <cfRule type="cellIs" dxfId="2904" priority="2627" operator="equal">
      <formula>"Mercado Envíos gratis"</formula>
    </cfRule>
  </conditionalFormatting>
  <conditionalFormatting sqref="N594">
    <cfRule type="cellIs" dxfId="2903" priority="2628" operator="equal">
      <formula>"Premium"</formula>
    </cfRule>
  </conditionalFormatting>
  <conditionalFormatting sqref="Q594">
    <cfRule type="cellIs" dxfId="2902" priority="2629" operator="equal">
      <formula>"Inactiva"</formula>
    </cfRule>
  </conditionalFormatting>
  <conditionalFormatting sqref="G595">
    <cfRule type="cellIs" dxfId="2901" priority="2630" operator="equal">
      <formula>"Mercado Libre y Mercado Shops"</formula>
    </cfRule>
  </conditionalFormatting>
  <conditionalFormatting sqref="J595">
    <cfRule type="cellIs" dxfId="2900" priority="2631" operator="equal">
      <formula>"Vincular"</formula>
    </cfRule>
  </conditionalFormatting>
  <conditionalFormatting sqref="K595">
    <cfRule type="cellIs" dxfId="2899" priority="2632" operator="equal">
      <formula>"$"</formula>
    </cfRule>
  </conditionalFormatting>
  <conditionalFormatting sqref="L595">
    <cfRule type="cellIs" dxfId="2898" priority="2633" operator="equal">
      <formula>"Mercado Envíos gratis"</formula>
    </cfRule>
  </conditionalFormatting>
  <conditionalFormatting sqref="M595">
    <cfRule type="cellIs" dxfId="2897" priority="2634" operator="equal">
      <formula>"Mercado Envíos a cargo del comprador"</formula>
    </cfRule>
  </conditionalFormatting>
  <conditionalFormatting sqref="N595">
    <cfRule type="cellIs" dxfId="2896" priority="2635" operator="equal">
      <formula>"Premium"</formula>
    </cfRule>
  </conditionalFormatting>
  <conditionalFormatting sqref="Q595">
    <cfRule type="cellIs" dxfId="2895" priority="2636" operator="equal">
      <formula>"Activa"</formula>
    </cfRule>
  </conditionalFormatting>
  <conditionalFormatting sqref="G597">
    <cfRule type="cellIs" dxfId="2894" priority="2637" operator="equal">
      <formula>"Mercado Libre"</formula>
    </cfRule>
  </conditionalFormatting>
  <conditionalFormatting sqref="J597">
    <cfRule type="cellIs" dxfId="2893" priority="2638" operator="equal">
      <formula>"Vincular"</formula>
    </cfRule>
  </conditionalFormatting>
  <conditionalFormatting sqref="K597">
    <cfRule type="cellIs" dxfId="2892" priority="2639" operator="equal">
      <formula>"$"</formula>
    </cfRule>
  </conditionalFormatting>
  <conditionalFormatting sqref="L597">
    <cfRule type="cellIs" dxfId="2891" priority="2640" operator="equal">
      <formula>"Mercado Envíos gratis"</formula>
    </cfRule>
  </conditionalFormatting>
  <conditionalFormatting sqref="M597">
    <cfRule type="cellIs" dxfId="2890" priority="2641" operator="equal">
      <formula>"Mercado Envíos gratis"</formula>
    </cfRule>
  </conditionalFormatting>
  <conditionalFormatting sqref="N597">
    <cfRule type="cellIs" dxfId="2889" priority="2642" operator="equal">
      <formula>"Premium"</formula>
    </cfRule>
  </conditionalFormatting>
  <conditionalFormatting sqref="Q597">
    <cfRule type="cellIs" dxfId="2888" priority="2643" operator="equal">
      <formula>"Inactiva"</formula>
    </cfRule>
  </conditionalFormatting>
  <conditionalFormatting sqref="G598">
    <cfRule type="cellIs" dxfId="2887" priority="2644" operator="equal">
      <formula>"Mercado Libre y Mercado Shops"</formula>
    </cfRule>
  </conditionalFormatting>
  <conditionalFormatting sqref="J598">
    <cfRule type="cellIs" dxfId="2886" priority="2645" operator="equal">
      <formula>"Vincular"</formula>
    </cfRule>
  </conditionalFormatting>
  <conditionalFormatting sqref="K598">
    <cfRule type="cellIs" dxfId="2885" priority="2646" operator="equal">
      <formula>"$"</formula>
    </cfRule>
  </conditionalFormatting>
  <conditionalFormatting sqref="L598">
    <cfRule type="cellIs" dxfId="2884" priority="2647" operator="equal">
      <formula>"Mercado Envíos gratis"</formula>
    </cfRule>
  </conditionalFormatting>
  <conditionalFormatting sqref="M598">
    <cfRule type="cellIs" dxfId="2883" priority="2648" operator="equal">
      <formula>"Mercado Envíos gratis"</formula>
    </cfRule>
  </conditionalFormatting>
  <conditionalFormatting sqref="N598">
    <cfRule type="cellIs" dxfId="2882" priority="2649" operator="equal">
      <formula>"Premium"</formula>
    </cfRule>
  </conditionalFormatting>
  <conditionalFormatting sqref="Q598">
    <cfRule type="cellIs" dxfId="2881" priority="2650" operator="equal">
      <formula>"Inactiva"</formula>
    </cfRule>
  </conditionalFormatting>
  <conditionalFormatting sqref="G599">
    <cfRule type="cellIs" dxfId="2880" priority="2651" operator="equal">
      <formula>"Mercado Libre y Mercado Shops"</formula>
    </cfRule>
  </conditionalFormatting>
  <conditionalFormatting sqref="J599">
    <cfRule type="cellIs" dxfId="2879" priority="2652" operator="equal">
      <formula>"Vincular"</formula>
    </cfRule>
  </conditionalFormatting>
  <conditionalFormatting sqref="K599">
    <cfRule type="cellIs" dxfId="2878" priority="2653" operator="equal">
      <formula>"$"</formula>
    </cfRule>
  </conditionalFormatting>
  <conditionalFormatting sqref="L599">
    <cfRule type="cellIs" dxfId="2877" priority="2654" operator="equal">
      <formula>"Mercado Envíos gratis"</formula>
    </cfRule>
  </conditionalFormatting>
  <conditionalFormatting sqref="M599">
    <cfRule type="cellIs" dxfId="2876" priority="2655" operator="equal">
      <formula>"Mercado Envíos a cargo del comprador"</formula>
    </cfRule>
  </conditionalFormatting>
  <conditionalFormatting sqref="N599">
    <cfRule type="cellIs" dxfId="2875" priority="2656" operator="equal">
      <formula>"Premium"</formula>
    </cfRule>
  </conditionalFormatting>
  <conditionalFormatting sqref="Q599">
    <cfRule type="cellIs" dxfId="2874" priority="2657" operator="equal">
      <formula>"Inactiva"</formula>
    </cfRule>
  </conditionalFormatting>
  <conditionalFormatting sqref="G600">
    <cfRule type="cellIs" dxfId="2873" priority="2658" operator="equal">
      <formula>"Mercado Libre y Mercado Shops"</formula>
    </cfRule>
  </conditionalFormatting>
  <conditionalFormatting sqref="J600">
    <cfRule type="cellIs" dxfId="2872" priority="2659" operator="equal">
      <formula>"Vincular"</formula>
    </cfRule>
  </conditionalFormatting>
  <conditionalFormatting sqref="K600">
    <cfRule type="cellIs" dxfId="2871" priority="2660" operator="equal">
      <formula>"$"</formula>
    </cfRule>
  </conditionalFormatting>
  <conditionalFormatting sqref="L600">
    <cfRule type="cellIs" dxfId="2870" priority="2661" operator="equal">
      <formula>"Mercado Envíos gratis"</formula>
    </cfRule>
  </conditionalFormatting>
  <conditionalFormatting sqref="M600">
    <cfRule type="cellIs" dxfId="2869" priority="2662" operator="equal">
      <formula>"Mercado Envíos gratis"</formula>
    </cfRule>
  </conditionalFormatting>
  <conditionalFormatting sqref="N600">
    <cfRule type="cellIs" dxfId="2868" priority="2663" operator="equal">
      <formula>"Premium"</formula>
    </cfRule>
  </conditionalFormatting>
  <conditionalFormatting sqref="Q600">
    <cfRule type="cellIs" dxfId="2867" priority="2664" operator="equal">
      <formula>"Inactiva"</formula>
    </cfRule>
  </conditionalFormatting>
  <conditionalFormatting sqref="G601">
    <cfRule type="cellIs" dxfId="2866" priority="2665" operator="equal">
      <formula>"Mercado Libre y Mercado Shops"</formula>
    </cfRule>
  </conditionalFormatting>
  <conditionalFormatting sqref="J601">
    <cfRule type="cellIs" dxfId="2865" priority="2666" operator="equal">
      <formula>"Vincular"</formula>
    </cfRule>
  </conditionalFormatting>
  <conditionalFormatting sqref="K601">
    <cfRule type="cellIs" dxfId="2864" priority="2667" operator="equal">
      <formula>"$"</formula>
    </cfRule>
  </conditionalFormatting>
  <conditionalFormatting sqref="L601">
    <cfRule type="cellIs" dxfId="2863" priority="2668" operator="equal">
      <formula>"Mercado Envíos gratis"</formula>
    </cfRule>
  </conditionalFormatting>
  <conditionalFormatting sqref="M601">
    <cfRule type="cellIs" dxfId="2862" priority="2669" operator="equal">
      <formula>"Mercado Envíos gratis"</formula>
    </cfRule>
  </conditionalFormatting>
  <conditionalFormatting sqref="N601">
    <cfRule type="cellIs" dxfId="2861" priority="2670" operator="equal">
      <formula>"Premium"</formula>
    </cfRule>
  </conditionalFormatting>
  <conditionalFormatting sqref="Q601">
    <cfRule type="cellIs" dxfId="2860" priority="2671" operator="equal">
      <formula>"Inactiva"</formula>
    </cfRule>
  </conditionalFormatting>
  <conditionalFormatting sqref="G602">
    <cfRule type="cellIs" dxfId="2859" priority="2672" operator="equal">
      <formula>"Mercado Libre y Mercado Shops"</formula>
    </cfRule>
  </conditionalFormatting>
  <conditionalFormatting sqref="J602">
    <cfRule type="cellIs" dxfId="2858" priority="2673" operator="equal">
      <formula>"Vincular"</formula>
    </cfRule>
  </conditionalFormatting>
  <conditionalFormatting sqref="K602">
    <cfRule type="cellIs" dxfId="2857" priority="2674" operator="equal">
      <formula>"$"</formula>
    </cfRule>
  </conditionalFormatting>
  <conditionalFormatting sqref="L602">
    <cfRule type="cellIs" dxfId="2856" priority="2675" operator="equal">
      <formula>"Mercado Envíos gratis"</formula>
    </cfRule>
  </conditionalFormatting>
  <conditionalFormatting sqref="M602">
    <cfRule type="cellIs" dxfId="2855" priority="2676" operator="equal">
      <formula>"Mercado Envíos gratis"</formula>
    </cfRule>
  </conditionalFormatting>
  <conditionalFormatting sqref="N602">
    <cfRule type="cellIs" dxfId="2854" priority="2677" operator="equal">
      <formula>"Premium"</formula>
    </cfRule>
  </conditionalFormatting>
  <conditionalFormatting sqref="Q602">
    <cfRule type="cellIs" dxfId="2853" priority="2678" operator="equal">
      <formula>"Activa"</formula>
    </cfRule>
  </conditionalFormatting>
  <conditionalFormatting sqref="G603">
    <cfRule type="cellIs" dxfId="2852" priority="2679" operator="equal">
      <formula>"Mercado Libre y Mercado Shops"</formula>
    </cfRule>
  </conditionalFormatting>
  <conditionalFormatting sqref="J603">
    <cfRule type="cellIs" dxfId="2851" priority="2680" operator="equal">
      <formula>"Vincular"</formula>
    </cfRule>
  </conditionalFormatting>
  <conditionalFormatting sqref="K603">
    <cfRule type="cellIs" dxfId="2850" priority="2681" operator="equal">
      <formula>"$"</formula>
    </cfRule>
  </conditionalFormatting>
  <conditionalFormatting sqref="L603">
    <cfRule type="cellIs" dxfId="2849" priority="2682" operator="equal">
      <formula>"Mercado Envíos gratis"</formula>
    </cfRule>
  </conditionalFormatting>
  <conditionalFormatting sqref="M603">
    <cfRule type="cellIs" dxfId="2848" priority="2683" operator="equal">
      <formula>"Mercado Envíos gratis"</formula>
    </cfRule>
  </conditionalFormatting>
  <conditionalFormatting sqref="N603">
    <cfRule type="cellIs" dxfId="2847" priority="2684" operator="equal">
      <formula>"Premium"</formula>
    </cfRule>
  </conditionalFormatting>
  <conditionalFormatting sqref="Q603">
    <cfRule type="cellIs" dxfId="2846" priority="2685" operator="equal">
      <formula>"Inactiva"</formula>
    </cfRule>
  </conditionalFormatting>
  <conditionalFormatting sqref="G604">
    <cfRule type="cellIs" dxfId="2845" priority="2686" operator="equal">
      <formula>"Mercado Libre y Mercado Shops"</formula>
    </cfRule>
  </conditionalFormatting>
  <conditionalFormatting sqref="J604">
    <cfRule type="cellIs" dxfId="2844" priority="2687" operator="equal">
      <formula>"Vincular"</formula>
    </cfRule>
  </conditionalFormatting>
  <conditionalFormatting sqref="K604">
    <cfRule type="cellIs" dxfId="2843" priority="2688" operator="equal">
      <formula>"$"</formula>
    </cfRule>
  </conditionalFormatting>
  <conditionalFormatting sqref="L604">
    <cfRule type="cellIs" dxfId="2842" priority="2689" operator="equal">
      <formula>"Mercado Envíos gratis"</formula>
    </cfRule>
  </conditionalFormatting>
  <conditionalFormatting sqref="M604">
    <cfRule type="cellIs" dxfId="2841" priority="2690" operator="equal">
      <formula>"Mercado Envíos a cargo del comprador"</formula>
    </cfRule>
  </conditionalFormatting>
  <conditionalFormatting sqref="N604">
    <cfRule type="cellIs" dxfId="2840" priority="2691" operator="equal">
      <formula>"Premium"</formula>
    </cfRule>
  </conditionalFormatting>
  <conditionalFormatting sqref="Q604">
    <cfRule type="cellIs" dxfId="2839" priority="2692" operator="equal">
      <formula>"Activa"</formula>
    </cfRule>
  </conditionalFormatting>
  <conditionalFormatting sqref="G605">
    <cfRule type="cellIs" dxfId="2838" priority="2693" operator="equal">
      <formula>"Mercado Libre y Mercado Shops"</formula>
    </cfRule>
  </conditionalFormatting>
  <conditionalFormatting sqref="J605">
    <cfRule type="cellIs" dxfId="2837" priority="2694" operator="equal">
      <formula>"Vincular"</formula>
    </cfRule>
  </conditionalFormatting>
  <conditionalFormatting sqref="K605">
    <cfRule type="cellIs" dxfId="2836" priority="2695" operator="equal">
      <formula>"$"</formula>
    </cfRule>
  </conditionalFormatting>
  <conditionalFormatting sqref="L605">
    <cfRule type="cellIs" dxfId="2835" priority="2696" operator="equal">
      <formula>"Mercado Envíos gratis"</formula>
    </cfRule>
  </conditionalFormatting>
  <conditionalFormatting sqref="M605">
    <cfRule type="cellIs" dxfId="2834" priority="2697" operator="equal">
      <formula>"Mercado Envíos gratis"</formula>
    </cfRule>
  </conditionalFormatting>
  <conditionalFormatting sqref="N605">
    <cfRule type="cellIs" dxfId="2833" priority="2698" operator="equal">
      <formula>"Premium"</formula>
    </cfRule>
  </conditionalFormatting>
  <conditionalFormatting sqref="Q605">
    <cfRule type="cellIs" dxfId="2832" priority="2699" operator="equal">
      <formula>"Activa"</formula>
    </cfRule>
  </conditionalFormatting>
  <conditionalFormatting sqref="G606">
    <cfRule type="cellIs" dxfId="2831" priority="2700" operator="equal">
      <formula>"Mercado Libre y Mercado Shops"</formula>
    </cfRule>
  </conditionalFormatting>
  <conditionalFormatting sqref="J606">
    <cfRule type="cellIs" dxfId="2830" priority="2701" operator="equal">
      <formula>"Vincular"</formula>
    </cfRule>
  </conditionalFormatting>
  <conditionalFormatting sqref="K606">
    <cfRule type="cellIs" dxfId="2829" priority="2702" operator="equal">
      <formula>"$"</formula>
    </cfRule>
  </conditionalFormatting>
  <conditionalFormatting sqref="L606">
    <cfRule type="cellIs" dxfId="2828" priority="2703" operator="equal">
      <formula>"Mercado Envíos gratis"</formula>
    </cfRule>
  </conditionalFormatting>
  <conditionalFormatting sqref="M606">
    <cfRule type="cellIs" dxfId="2827" priority="2704" operator="equal">
      <formula>"Mercado Envíos gratis"</formula>
    </cfRule>
  </conditionalFormatting>
  <conditionalFormatting sqref="N606">
    <cfRule type="cellIs" dxfId="2826" priority="2705" operator="equal">
      <formula>"Premium"</formula>
    </cfRule>
  </conditionalFormatting>
  <conditionalFormatting sqref="Q606">
    <cfRule type="cellIs" dxfId="2825" priority="2706" operator="equal">
      <formula>"Activa"</formula>
    </cfRule>
  </conditionalFormatting>
  <conditionalFormatting sqref="G608">
    <cfRule type="cellIs" dxfId="2824" priority="2707" operator="equal">
      <formula>"Mercado Libre y Mercado Shops"</formula>
    </cfRule>
  </conditionalFormatting>
  <conditionalFormatting sqref="J608">
    <cfRule type="cellIs" dxfId="2823" priority="2708" operator="equal">
      <formula>"Vincular"</formula>
    </cfRule>
  </conditionalFormatting>
  <conditionalFormatting sqref="K608">
    <cfRule type="cellIs" dxfId="2822" priority="2709" operator="equal">
      <formula>"$"</formula>
    </cfRule>
  </conditionalFormatting>
  <conditionalFormatting sqref="L608">
    <cfRule type="cellIs" dxfId="2821" priority="2710" operator="equal">
      <formula>"Mercado Envíos gratis"</formula>
    </cfRule>
  </conditionalFormatting>
  <conditionalFormatting sqref="M608">
    <cfRule type="cellIs" dxfId="2820" priority="2711" operator="equal">
      <formula>"Mercado Envíos gratis"</formula>
    </cfRule>
  </conditionalFormatting>
  <conditionalFormatting sqref="N608">
    <cfRule type="cellIs" dxfId="2819" priority="2712" operator="equal">
      <formula>"Premium"</formula>
    </cfRule>
  </conditionalFormatting>
  <conditionalFormatting sqref="Q608">
    <cfRule type="cellIs" dxfId="2818" priority="2713" operator="equal">
      <formula>"Activa"</formula>
    </cfRule>
  </conditionalFormatting>
  <conditionalFormatting sqref="G610">
    <cfRule type="cellIs" dxfId="2817" priority="2714" operator="equal">
      <formula>"Mercado Libre y Mercado Shops"</formula>
    </cfRule>
  </conditionalFormatting>
  <conditionalFormatting sqref="J610">
    <cfRule type="cellIs" dxfId="2816" priority="2715" operator="equal">
      <formula>"Vincular"</formula>
    </cfRule>
  </conditionalFormatting>
  <conditionalFormatting sqref="K610">
    <cfRule type="cellIs" dxfId="2815" priority="2716" operator="equal">
      <formula>"$"</formula>
    </cfRule>
  </conditionalFormatting>
  <conditionalFormatting sqref="L610">
    <cfRule type="cellIs" dxfId="2814" priority="2717" operator="equal">
      <formula>"Mercado Envíos gratis"</formula>
    </cfRule>
  </conditionalFormatting>
  <conditionalFormatting sqref="M610">
    <cfRule type="cellIs" dxfId="2813" priority="2718" operator="equal">
      <formula>"Mercado Envíos gratis"</formula>
    </cfRule>
  </conditionalFormatting>
  <conditionalFormatting sqref="N610">
    <cfRule type="cellIs" dxfId="2812" priority="2719" operator="equal">
      <formula>"Premium"</formula>
    </cfRule>
  </conditionalFormatting>
  <conditionalFormatting sqref="Q610">
    <cfRule type="cellIs" dxfId="2811" priority="2720" operator="equal">
      <formula>"Inactiva"</formula>
    </cfRule>
  </conditionalFormatting>
  <conditionalFormatting sqref="G612">
    <cfRule type="cellIs" dxfId="2810" priority="2721" operator="equal">
      <formula>"Mercado Libre y Mercado Shops"</formula>
    </cfRule>
  </conditionalFormatting>
  <conditionalFormatting sqref="J612">
    <cfRule type="cellIs" dxfId="2809" priority="2722" operator="equal">
      <formula>"Vincular"</formula>
    </cfRule>
  </conditionalFormatting>
  <conditionalFormatting sqref="K612">
    <cfRule type="cellIs" dxfId="2808" priority="2723" operator="equal">
      <formula>"$"</formula>
    </cfRule>
  </conditionalFormatting>
  <conditionalFormatting sqref="L612">
    <cfRule type="cellIs" dxfId="2807" priority="2724" operator="equal">
      <formula>"Mercado Envíos gratis"</formula>
    </cfRule>
  </conditionalFormatting>
  <conditionalFormatting sqref="M612">
    <cfRule type="cellIs" dxfId="2806" priority="2725" operator="equal">
      <formula>"Mercado Envíos a cargo del comprador"</formula>
    </cfRule>
  </conditionalFormatting>
  <conditionalFormatting sqref="N612">
    <cfRule type="cellIs" dxfId="2805" priority="2726" operator="equal">
      <formula>"Premium"</formula>
    </cfRule>
  </conditionalFormatting>
  <conditionalFormatting sqref="Q612">
    <cfRule type="cellIs" dxfId="2804" priority="2727" operator="equal">
      <formula>"Activa"</formula>
    </cfRule>
  </conditionalFormatting>
  <dataValidations count="10">
    <dataValidation type="list" allowBlank="1" showInputMessage="1" showErrorMessage="1" sqref="G612 G610 G608 G597:G606 G590:G595 G587:G588 G578:G584 G575 G569:G573 G559:G560 G552:G555 G548:G550 G546 G543:G544 G536:G538 G534 G530:G531 G522:G528 G515:G516 G513 G511 G507 G500:G505 G494:G497 G485:G491 G483 G481 G476:G479 G472:G474 G470 G466:G468 G464 G462 G459:G460 G457 G453:G455 G451 G447:G449 G444 G442 G438 G436 G433:G434 G430:G431 G428 G426 G423:G424 G420:G421 G418 G414:G416 G412 G406 G400:G404 G398 G396 G392:G394 G390 G388 G386 G383:G384 G381 G378:G379 G376 G374 G372 G370 G367 G365 G363 G361 G356 G352:G354 G350 G314:G320 G312 G305:G309 G300:G303 G290:G298 G287 G273 G267 G233:G265 G228:G230 G226 G221:G224 G218:G219 G214:G216 G212 G210 G208 G206 G204 G202 G198 G196 G194 G192 G190 G188 G186 G184 G182 G180 G178 G176 G174 G172 G170 G168 G166 G164 G162 G157:G160 G150:G151 G147 G128:G144 G122:G126 G120 G118 G112:G116 G94:G110 G92 G85:G89 G82:G83 G34:G79 G6:G32" xr:uid="{00000000-0002-0000-0200-000000000000}">
      <formula1>"Mercado Libre,Mercado Shops,Mercado Libre y Mercado Shops"</formula1>
    </dataValidation>
    <dataValidation type="list" allowBlank="1" showInputMessage="1" showErrorMessage="1" sqref="J612 J610 J608 J597:J606 J590:J595 J587:J588 J578:J584 J575 J569:J573 J559:J560 J552:J555 J548:J550 J546 J543:J544 J536:J538 J534 J530:J531 J522:J528 J515:J516 J513 J511 J507 J500:J505 J494:J497 J485:J491 J483 J481 J476:J479 J472:J474 J470 J466:J468 J464 J462 J459:J460 J457 J453:J455 J451 J447:J449 J444 J442 J438 J436 J433:J434 J430:J431 J428 J426 J423:J424 J420:J421 J418 J414:J416 J412 J406 J400:J404 J398 J396 J392:J394 J390 J388 J386 J383:J384 J381 J378:J379 J376 J374 J372 J370 J367 J365 J363 J361 J356 J352:J354 J350 J314:J320 J312 J305:J309 J300:J303 J290:J298 J287 J273 J267 J233:J265 J228:J230 J226 J221:J224 J218:J219 J214:J216 J212 J210 J208 J206 J204 J202 J198 J196 J194 J192 J190 J188 J186 J184 J182 J180 J178 J176 J174 J172 J170 J168 J166 J164 J162 J157:J160 J150:J151 J147 J128:J144 J122:J126 J120 J118 J112:J116 J94:J110 J92 J85:J89 J82:J83 J34:J79 J6:J32" xr:uid="{00000000-0002-0000-0200-000001000000}">
      <formula1>"No Vincular,Vincular"</formula1>
    </dataValidation>
    <dataValidation type="list" allowBlank="1" showInputMessage="1" showErrorMessage="1" sqref="K612 K610 K608 K597:K606 K590:K595 K587:K588 K578:K584 K575 K569:K573 K559:K560 K552:K555 K548:K550 K546 K543:K544 K536:K538 K534 K530:K531 K522:K528 K515:K516 K513 K511 K507 K500:K505 K494:K497 K485:K491 K483 K481 K476:K479 K472:K474 K470 K466:K468 K464 K462 K459:K460 K457 K453:K455 K451 K447:K449 K444 K442 K438 K436 K433:K434 K430:K431 K428 K426 K423:K424 K420:K421 K418 K414:K416 K412 K406 K400:K404 K398 K396 K392:K394 K390 K388 K386 K383:K384 K381 K378:K379 K376 K374 K372 K370 K367 K365 K363 K361 K356 K352:K354 K350 K314:K320 K312 K305:K309 K300:K303 K290:K298 K287 K273 K267 K233:K265 K228:K230 K226 K221:K224 K218:K219 K214:K216 K212 K210 K208 K206 K204 K202 K198 K196 K194 K192 K190 K188 K186 K184 K182 K180 K178 K176 K174 K172 K170 K168 K166 K164 K162 K157:K160 K150:K151 K147 K128:K144 K122:K126 K120 K118 K112:K116 K94:K110 K92 K85:K89 K82:K83 K34:K79 K6:K32" xr:uid="{00000000-0002-0000-0200-000002000000}">
      <formula1>"$,US$"</formula1>
    </dataValidation>
    <dataValidation type="list" allowBlank="1" showInputMessage="1" showErrorMessage="1" sqref="L612 L610 L608 L597:L606 L590:L595 L587:L588 L578:L584 L575 L569:L573 L559:L560 L552:L555 L548:L550 L546 L543:L544 L536:L538 L534 L530:L531 L522:L528 L515:L516 L513 L511 L500:L505 L494:L497 L485:L491 L483 L481 L476:L479 L472:L474 L470 L466:L468 L464 L462 L460 L457 L453:L455 L451 L447:L449 L444 L442 L438 L436 L433:L434 L430:L431 L428 L426 L423:L424 L420:L421 L418 L414:L416 L412 L406 L400:L404 L398 L396 L392:L394 L390 L388 L386 L383:L384 L381 L378:L379 L376 L374 L372 L370 L367 L365 L363 L361 L356 L352:L354 L350 L314:L320 L312 L305:L309 L300:L303 L290:L298 L287 L273 L267 L233:L265 L228:L230 L226 L221:L224 L218:L219 L214:L216 L212 L210 L208 L206 L204 L202 L198 L196 L194 L192 L190 L188 L186 L184 L182 L180 L178 L176 L174 L172 L170 L168 L166 L164 L162 L157:L160 L150:L151 L147 L128:L144 L122:L126 L118 L112:L116 L94:L110 L92 L85:L89 L82:L83 L34:L79 L6:L32" xr:uid="{00000000-0002-0000-0200-000003000000}">
      <formula1>"Mercado Envíos gratis"</formula1>
    </dataValidation>
    <dataValidation type="list" allowBlank="1" showInputMessage="1" showErrorMessage="1" sqref="M612 M610 M608 M597:M606 M594:M595 M590:M592 M587:M588 M578:M584 M575 M569:M573 M560 M554 M552 M548:M550 M546 M543:M544 M536:M538 M534 M530:M531 M523:M528 M515 M513 M511 M507 M501:M505 M496:M497 M494 M485:M491 M483 M481 M479 M472:M473 M470 M466:M468 M462 M460 M457 M453:M455 M451 M447:M449 M442 M438 M436 M433:M434 M430:M431 M428 M426 M424 M414:M416 M412 M406 M400:M404 M398 M396 M392:M394 M390 M388 M386 M383:M384 M381 M378:M379 M376 M374 M372 M370 M367 M361 M356 M352:M354 M350 M314:M320 M312 M308:M309 M305 M303 M300:M301 M290:M298 M287 M273 M267 M233:M265 M228:M230 M226 M221:M223 M218:M219 M214:M216 M212 M210 M208 M206 M204 M202 M198 M196 M194 M192 M190 M188 M186 M184 M182 M180 M178 M176 M174 M172 M170 M168 M166 M164 M162 M157:M160 M150:M151 M147 M128:M144 M123:M126 M120 M118 M113:M116 M94:M110 M92 M85:M89 M82:M83 M34:M79 M6:M32" xr:uid="{00000000-0002-0000-0200-000004000000}">
      <formula1>"Mercado Envíos gratis,Mercado Envíos a cargo del comprador"</formula1>
    </dataValidation>
    <dataValidation type="list" allowBlank="1" showInputMessage="1" showErrorMessage="1" sqref="N612 N610 N608 N597:N606 N590:N595 N587:N588 N578:N584 N575 N569:N573 N559:N560 N552:N555 N548:N550 N546 N543:N544 N536:N538 N534 N530:N531 N522:N528 N515:N516 N513 N511 N507 N500:N505 N494:N497 N485:N491 N483 N481 N476:N479 N472:N474 N470 N466:N468 N464 N462 N459:N460 N457 N453:N455 N451 N447:N449 N444 N442 N438 N436 N433:N434 N430:N431 N428 N426 N423:N424 N420:N421 N418 N414:N416 N412 N406 N400:N404 N398 N396 N392:N394 N390 N388 N386 N383:N384 N381 N378:N379 N376 N374 N372 N370 N367 N365 N363 N361 N356 N352:N354 N350 N314:N320 N312 N305:N309 N300:N303 N290:N298 N287 N273 N267 N233:N265 N228:N230 N226 N221:N224 N218:N219 N214:N216 N212 N210 N208 N206 N204 N202 N198 N196 N194 N192 N190 N188 N186 N184 N182 N180 N178 N176 N174 N172 N170 N168 N166 N164 N162 N157:N160 N150:N151 N147 N128:N144 N122:N126 N120 N118 N112:N116 N94:N110 N92 N85:N89 N82:N83 N34:N79 N6:N32" xr:uid="{00000000-0002-0000-0200-000005000000}">
      <formula1>"Clásica,Premium"</formula1>
    </dataValidation>
    <dataValidation type="list" allowBlank="1" showInputMessage="1" showErrorMessage="1" sqref="Q612 Q610 Q608 Q597:Q606 Q590:Q595 Q587:Q588 Q578:Q584 Q575 Q569:Q573 Q559:Q560 Q552:Q555 Q548:Q550 Q546 Q543:Q544 Q536:Q538 Q534 Q530:Q531 Q522:Q528 Q515:Q516 Q513 Q511 Q507 Q500:Q505 Q494:Q497 Q485:Q491 Q483 Q481 Q476:Q479 Q472:Q474 Q470 Q466:Q468 Q464 Q462 Q459:Q460 Q457 Q453:Q455 Q451 Q447:Q449 Q444 Q442 Q438 Q436 Q433:Q434 Q430:Q431 Q428 Q426 Q423:Q424 Q420:Q421 Q418 Q414:Q416 Q412 Q406 Q400:Q404 Q398 Q396 Q392:Q394 Q390 Q388 Q386 Q383:Q384 Q381 Q378:Q379 Q376 Q374 Q372 Q370 Q367 Q365 Q363 Q361 Q356 Q352:Q354 Q350 Q314:Q320 Q312 Q305:Q309 Q300:Q303 Q290:Q298 Q287 Q273 Q267 Q233:Q265 Q228:Q230 Q226 Q221:Q224 Q218:Q219 Q214:Q216 Q212 Q210 Q208 Q206 Q204 Q202 Q198 Q196 Q194 Q192 Q190 Q188 Q186 Q184 Q182 Q180 Q178 Q176 Q174 Q172 Q170 Q168 Q166 Q164 Q162 Q157:Q160 Q150:Q151 Q147 Q128:Q144 Q122:Q126 Q120 Q118 Q112:Q116 Q94:Q110 Q92 Q85:Q89 Q82:Q83 Q34:Q79 Q6:Q32" xr:uid="{00000000-0002-0000-0200-000006000000}">
      <formula1>"Activa,Inactiva"</formula1>
    </dataValidation>
    <dataValidation type="list" allowBlank="1" showInputMessage="1" showErrorMessage="1" sqref="L120 L507" xr:uid="{00000000-0002-0000-0200-000007000000}">
      <formula1>"Mercado Envíos a cargo del comprador"</formula1>
    </dataValidation>
    <dataValidation type="list" allowBlank="1" showInputMessage="1" showErrorMessage="1" sqref="M122 M593 M559 M555 M553 M500 M495 M477:M478 M464 M423 M421 M306:M307 M302 M224" xr:uid="{00000000-0002-0000-0200-000008000000}">
      <formula1>"Mercado Envíos por mi cuenta,Mercado Envíos a cargo del comprador"</formula1>
    </dataValidation>
    <dataValidation type="list" allowBlank="1" showInputMessage="1" showErrorMessage="1" sqref="L459:M459" xr:uid="{00000000-0002-0000-0200-000009000000}">
      <formula1>"Envíos por mi cuenta a cargo del comprador,Envíos gratis por mi cuenta,No realizo envíos"</formula1>
    </dataValidation>
  </dataValidations>
  <pageMargins left="0.7" right="0.7" top="0.75" bottom="0.75" header="0.3" footer="0.3"/>
  <ignoredErrors>
    <ignoredError sqref="A5:A10001 B5:B10001 C5:C10001 D5:D10001 E5:E10001 F5:F10001 G5:G10001 H5:H10001 I5:I10001 J5:J10001 K5:K10001 L5:L10001 M5:M10001 N5:N10001 O5:O10001 P5:P10001 Q5:Q10001 R5:R1000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82"/>
  <sheetViews>
    <sheetView workbookViewId="0">
      <selection activeCell="A2" sqref="A2"/>
    </sheetView>
  </sheetViews>
  <sheetFormatPr baseColWidth="10" defaultRowHeight="12.75" x14ac:dyDescent="0.2"/>
  <cols>
    <col min="1" max="1" width="18" customWidth="1"/>
    <col min="2" max="2" width="15.42578125" customWidth="1"/>
    <col min="3" max="3" width="11.42578125" style="53"/>
  </cols>
  <sheetData>
    <row r="2" spans="1:3" x14ac:dyDescent="0.2">
      <c r="A2" t="s">
        <v>1482</v>
      </c>
      <c r="B2" t="s">
        <v>1483</v>
      </c>
      <c r="C2" s="53" t="s">
        <v>1554</v>
      </c>
    </row>
    <row r="3" spans="1:3" x14ac:dyDescent="0.2">
      <c r="A3" t="s">
        <v>1480</v>
      </c>
      <c r="B3" t="s">
        <v>1481</v>
      </c>
      <c r="C3" s="53" t="s">
        <v>1555</v>
      </c>
    </row>
    <row r="4" spans="1:3" x14ac:dyDescent="0.2">
      <c r="A4" t="s">
        <v>1437</v>
      </c>
      <c r="B4" t="s">
        <v>1439</v>
      </c>
      <c r="C4" s="53" t="s">
        <v>1556</v>
      </c>
    </row>
    <row r="5" spans="1:3" x14ac:dyDescent="0.2">
      <c r="A5" t="s">
        <v>1394</v>
      </c>
      <c r="B5" t="s">
        <v>1395</v>
      </c>
      <c r="C5" s="53" t="s">
        <v>1557</v>
      </c>
    </row>
    <row r="6" spans="1:3" x14ac:dyDescent="0.2">
      <c r="A6" t="s">
        <v>1389</v>
      </c>
      <c r="B6" t="s">
        <v>1390</v>
      </c>
      <c r="C6" s="53" t="s">
        <v>1558</v>
      </c>
    </row>
    <row r="7" spans="1:3" x14ac:dyDescent="0.2">
      <c r="A7" t="s">
        <v>1370</v>
      </c>
      <c r="B7" t="s">
        <v>1371</v>
      </c>
      <c r="C7" s="53" t="s">
        <v>1559</v>
      </c>
    </row>
    <row r="8" spans="1:3" x14ac:dyDescent="0.2">
      <c r="A8" t="s">
        <v>1346</v>
      </c>
      <c r="B8" t="s">
        <v>1347</v>
      </c>
      <c r="C8" s="53" t="s">
        <v>1560</v>
      </c>
    </row>
    <row r="9" spans="1:3" x14ac:dyDescent="0.2">
      <c r="A9" t="s">
        <v>1341</v>
      </c>
      <c r="B9" t="s">
        <v>1342</v>
      </c>
      <c r="C9" s="53" t="s">
        <v>546</v>
      </c>
    </row>
    <row r="10" spans="1:3" x14ac:dyDescent="0.2">
      <c r="A10" t="s">
        <v>1338</v>
      </c>
      <c r="B10" t="s">
        <v>1339</v>
      </c>
      <c r="C10" s="53" t="s">
        <v>1561</v>
      </c>
    </row>
    <row r="11" spans="1:3" x14ac:dyDescent="0.2">
      <c r="A11" t="s">
        <v>1306</v>
      </c>
      <c r="B11" t="s">
        <v>1308</v>
      </c>
      <c r="C11" s="53" t="s">
        <v>1555</v>
      </c>
    </row>
    <row r="12" spans="1:3" x14ac:dyDescent="0.2">
      <c r="A12" t="s">
        <v>1291</v>
      </c>
      <c r="B12" t="s">
        <v>1292</v>
      </c>
      <c r="C12" s="53" t="s">
        <v>1562</v>
      </c>
    </row>
    <row r="13" spans="1:3" x14ac:dyDescent="0.2">
      <c r="A13" t="s">
        <v>1241</v>
      </c>
      <c r="B13" t="s">
        <v>1243</v>
      </c>
      <c r="C13" s="53" t="s">
        <v>1563</v>
      </c>
    </row>
    <row r="14" spans="1:3" x14ac:dyDescent="0.2">
      <c r="A14" t="s">
        <v>1239</v>
      </c>
      <c r="B14" t="s">
        <v>1240</v>
      </c>
      <c r="C14" s="53" t="s">
        <v>1564</v>
      </c>
    </row>
    <row r="15" spans="1:3" x14ac:dyDescent="0.2">
      <c r="A15" t="s">
        <v>1225</v>
      </c>
      <c r="B15" t="s">
        <v>1565</v>
      </c>
      <c r="C15" s="53" t="s">
        <v>1566</v>
      </c>
    </row>
    <row r="16" spans="1:3" x14ac:dyDescent="0.2">
      <c r="A16" t="s">
        <v>1202</v>
      </c>
      <c r="B16" t="s">
        <v>1567</v>
      </c>
      <c r="C16" s="53" t="s">
        <v>1568</v>
      </c>
    </row>
    <row r="17" spans="1:3" x14ac:dyDescent="0.2">
      <c r="A17" t="s">
        <v>1152</v>
      </c>
      <c r="B17" t="s">
        <v>1569</v>
      </c>
      <c r="C17" s="53" t="s">
        <v>1570</v>
      </c>
    </row>
    <row r="18" spans="1:3" x14ac:dyDescent="0.2">
      <c r="A18" t="s">
        <v>1142</v>
      </c>
      <c r="B18" t="s">
        <v>1143</v>
      </c>
      <c r="C18" s="53" t="s">
        <v>1571</v>
      </c>
    </row>
    <row r="19" spans="1:3" x14ac:dyDescent="0.2">
      <c r="A19" t="s">
        <v>1137</v>
      </c>
      <c r="B19" t="s">
        <v>1138</v>
      </c>
      <c r="C19" s="53" t="s">
        <v>1571</v>
      </c>
    </row>
    <row r="20" spans="1:3" x14ac:dyDescent="0.2">
      <c r="A20" t="s">
        <v>1134</v>
      </c>
      <c r="B20" t="s">
        <v>1572</v>
      </c>
      <c r="C20" s="53" t="s">
        <v>1573</v>
      </c>
    </row>
    <row r="21" spans="1:3" x14ac:dyDescent="0.2">
      <c r="A21" t="s">
        <v>1127</v>
      </c>
      <c r="B21" t="s">
        <v>1128</v>
      </c>
      <c r="C21" s="53" t="s">
        <v>1574</v>
      </c>
    </row>
    <row r="22" spans="1:3" x14ac:dyDescent="0.2">
      <c r="A22" t="s">
        <v>1107</v>
      </c>
      <c r="B22" t="s">
        <v>1108</v>
      </c>
      <c r="C22" s="53" t="s">
        <v>1575</v>
      </c>
    </row>
    <row r="23" spans="1:3" x14ac:dyDescent="0.2">
      <c r="A23" t="s">
        <v>1103</v>
      </c>
      <c r="B23" t="s">
        <v>1576</v>
      </c>
      <c r="C23" s="53" t="s">
        <v>1577</v>
      </c>
    </row>
    <row r="24" spans="1:3" x14ac:dyDescent="0.2">
      <c r="A24" t="s">
        <v>1092</v>
      </c>
      <c r="B24" t="s">
        <v>1093</v>
      </c>
      <c r="C24" s="53" t="s">
        <v>1578</v>
      </c>
    </row>
    <row r="25" spans="1:3" x14ac:dyDescent="0.2">
      <c r="A25" t="s">
        <v>1085</v>
      </c>
      <c r="B25" t="s">
        <v>1579</v>
      </c>
      <c r="C25" s="53" t="s">
        <v>1580</v>
      </c>
    </row>
    <row r="26" spans="1:3" x14ac:dyDescent="0.2">
      <c r="A26" t="s">
        <v>1082</v>
      </c>
      <c r="B26" t="s">
        <v>1084</v>
      </c>
      <c r="C26" s="53" t="s">
        <v>1581</v>
      </c>
    </row>
    <row r="27" spans="1:3" x14ac:dyDescent="0.2">
      <c r="A27" t="s">
        <v>1078</v>
      </c>
      <c r="B27" t="s">
        <v>1079</v>
      </c>
      <c r="C27" s="53" t="s">
        <v>1582</v>
      </c>
    </row>
    <row r="28" spans="1:3" x14ac:dyDescent="0.2">
      <c r="A28" t="s">
        <v>1071</v>
      </c>
      <c r="B28" t="s">
        <v>1072</v>
      </c>
      <c r="C28" s="53" t="s">
        <v>1583</v>
      </c>
    </row>
    <row r="29" spans="1:3" x14ac:dyDescent="0.2">
      <c r="A29" t="s">
        <v>1060</v>
      </c>
      <c r="B29" t="s">
        <v>1061</v>
      </c>
      <c r="C29" s="53" t="s">
        <v>1584</v>
      </c>
    </row>
    <row r="30" spans="1:3" x14ac:dyDescent="0.2">
      <c r="A30" t="s">
        <v>1038</v>
      </c>
      <c r="B30" t="s">
        <v>1040</v>
      </c>
      <c r="C30" s="53" t="s">
        <v>1585</v>
      </c>
    </row>
    <row r="31" spans="1:3" x14ac:dyDescent="0.2">
      <c r="A31" t="s">
        <v>1036</v>
      </c>
      <c r="B31" t="s">
        <v>1586</v>
      </c>
      <c r="C31" s="53" t="s">
        <v>1587</v>
      </c>
    </row>
    <row r="32" spans="1:3" x14ac:dyDescent="0.2">
      <c r="A32" t="s">
        <v>1007</v>
      </c>
      <c r="B32" t="s">
        <v>1009</v>
      </c>
      <c r="C32" s="53" t="s">
        <v>1588</v>
      </c>
    </row>
    <row r="33" spans="1:3" x14ac:dyDescent="0.2">
      <c r="A33" t="s">
        <v>1004</v>
      </c>
      <c r="B33" t="s">
        <v>1006</v>
      </c>
      <c r="C33" s="53" t="s">
        <v>1578</v>
      </c>
    </row>
    <row r="34" spans="1:3" x14ac:dyDescent="0.2">
      <c r="A34" t="s">
        <v>1001</v>
      </c>
      <c r="B34" t="s">
        <v>1003</v>
      </c>
      <c r="C34" s="53" t="s">
        <v>1589</v>
      </c>
    </row>
    <row r="35" spans="1:3" x14ac:dyDescent="0.2">
      <c r="A35" t="s">
        <v>988</v>
      </c>
      <c r="B35" t="s">
        <v>1590</v>
      </c>
      <c r="C35" s="53" t="s">
        <v>1589</v>
      </c>
    </row>
    <row r="36" spans="1:3" x14ac:dyDescent="0.2">
      <c r="A36" t="s">
        <v>978</v>
      </c>
      <c r="B36" t="s">
        <v>980</v>
      </c>
      <c r="C36" s="53" t="s">
        <v>1591</v>
      </c>
    </row>
    <row r="37" spans="1:3" x14ac:dyDescent="0.2">
      <c r="A37" t="s">
        <v>973</v>
      </c>
      <c r="B37" t="s">
        <v>1592</v>
      </c>
      <c r="C37" s="53" t="s">
        <v>1583</v>
      </c>
    </row>
    <row r="38" spans="1:3" x14ac:dyDescent="0.2">
      <c r="A38" t="s">
        <v>954</v>
      </c>
      <c r="B38" t="s">
        <v>955</v>
      </c>
      <c r="C38" s="53" t="s">
        <v>1593</v>
      </c>
    </row>
    <row r="39" spans="1:3" x14ac:dyDescent="0.2">
      <c r="A39" t="s">
        <v>946</v>
      </c>
      <c r="B39" t="s">
        <v>1594</v>
      </c>
      <c r="C39" s="53" t="s">
        <v>1595</v>
      </c>
    </row>
    <row r="40" spans="1:3" x14ac:dyDescent="0.2">
      <c r="A40" t="s">
        <v>937</v>
      </c>
      <c r="B40" t="s">
        <v>938</v>
      </c>
      <c r="C40" s="53" t="s">
        <v>1596</v>
      </c>
    </row>
    <row r="41" spans="1:3" x14ac:dyDescent="0.2">
      <c r="A41" t="s">
        <v>915</v>
      </c>
      <c r="B41" t="s">
        <v>916</v>
      </c>
      <c r="C41" s="53" t="s">
        <v>1597</v>
      </c>
    </row>
    <row r="42" spans="1:3" x14ac:dyDescent="0.2">
      <c r="A42" t="s">
        <v>908</v>
      </c>
      <c r="B42" t="s">
        <v>1598</v>
      </c>
      <c r="C42" s="53" t="s">
        <v>1599</v>
      </c>
    </row>
    <row r="43" spans="1:3" x14ac:dyDescent="0.2">
      <c r="A43" t="s">
        <v>904</v>
      </c>
      <c r="B43" t="s">
        <v>1600</v>
      </c>
      <c r="C43" s="53" t="s">
        <v>1601</v>
      </c>
    </row>
    <row r="44" spans="1:3" x14ac:dyDescent="0.2">
      <c r="A44" t="s">
        <v>888</v>
      </c>
      <c r="B44" t="s">
        <v>889</v>
      </c>
      <c r="C44" s="53" t="s">
        <v>1593</v>
      </c>
    </row>
    <row r="45" spans="1:3" x14ac:dyDescent="0.2">
      <c r="A45" t="s">
        <v>882</v>
      </c>
      <c r="B45" t="s">
        <v>883</v>
      </c>
      <c r="C45" s="53" t="s">
        <v>1602</v>
      </c>
    </row>
    <row r="46" spans="1:3" x14ac:dyDescent="0.2">
      <c r="A46" t="s">
        <v>800</v>
      </c>
      <c r="B46" t="s">
        <v>1603</v>
      </c>
      <c r="C46" s="53" t="s">
        <v>1604</v>
      </c>
    </row>
    <row r="47" spans="1:3" x14ac:dyDescent="0.2">
      <c r="A47" t="s">
        <v>755</v>
      </c>
      <c r="B47" t="s">
        <v>756</v>
      </c>
      <c r="C47" s="53" t="s">
        <v>1605</v>
      </c>
    </row>
    <row r="48" spans="1:3" x14ac:dyDescent="0.2">
      <c r="A48" t="s">
        <v>1547</v>
      </c>
      <c r="B48" t="s">
        <v>1606</v>
      </c>
      <c r="C48" s="53" t="s">
        <v>1588</v>
      </c>
    </row>
    <row r="49" spans="1:3" x14ac:dyDescent="0.2">
      <c r="A49" t="s">
        <v>665</v>
      </c>
      <c r="B49" t="s">
        <v>666</v>
      </c>
      <c r="C49" s="53" t="s">
        <v>1607</v>
      </c>
    </row>
    <row r="50" spans="1:3" x14ac:dyDescent="0.2">
      <c r="A50" t="s">
        <v>647</v>
      </c>
      <c r="B50" t="s">
        <v>648</v>
      </c>
      <c r="C50" s="53" t="s">
        <v>1608</v>
      </c>
    </row>
    <row r="51" spans="1:3" x14ac:dyDescent="0.2">
      <c r="A51" t="s">
        <v>637</v>
      </c>
      <c r="B51" t="s">
        <v>638</v>
      </c>
      <c r="C51" s="53" t="s">
        <v>1608</v>
      </c>
    </row>
    <row r="52" spans="1:3" x14ac:dyDescent="0.2">
      <c r="A52" t="s">
        <v>631</v>
      </c>
      <c r="B52" t="s">
        <v>632</v>
      </c>
      <c r="C52" s="53" t="s">
        <v>1608</v>
      </c>
    </row>
    <row r="53" spans="1:3" x14ac:dyDescent="0.2">
      <c r="A53" t="s">
        <v>621</v>
      </c>
      <c r="B53" t="s">
        <v>622</v>
      </c>
      <c r="C53" s="53" t="s">
        <v>1608</v>
      </c>
    </row>
    <row r="54" spans="1:3" x14ac:dyDescent="0.2">
      <c r="A54" t="s">
        <v>615</v>
      </c>
      <c r="B54" t="s">
        <v>616</v>
      </c>
      <c r="C54" s="53" t="s">
        <v>1608</v>
      </c>
    </row>
    <row r="55" spans="1:3" x14ac:dyDescent="0.2">
      <c r="A55" t="s">
        <v>598</v>
      </c>
      <c r="B55" t="s">
        <v>599</v>
      </c>
      <c r="C55" s="53" t="s">
        <v>1609</v>
      </c>
    </row>
    <row r="56" spans="1:3" x14ac:dyDescent="0.2">
      <c r="A56" t="s">
        <v>583</v>
      </c>
      <c r="B56" t="s">
        <v>1610</v>
      </c>
      <c r="C56" s="53" t="s">
        <v>1611</v>
      </c>
    </row>
    <row r="57" spans="1:3" x14ac:dyDescent="0.2">
      <c r="A57" t="s">
        <v>560</v>
      </c>
      <c r="B57" t="s">
        <v>561</v>
      </c>
      <c r="C57" s="53" t="s">
        <v>546</v>
      </c>
    </row>
    <row r="58" spans="1:3" x14ac:dyDescent="0.2">
      <c r="A58" t="s">
        <v>557</v>
      </c>
      <c r="B58" t="s">
        <v>558</v>
      </c>
      <c r="C58" s="53" t="s">
        <v>546</v>
      </c>
    </row>
    <row r="59" spans="1:3" x14ac:dyDescent="0.2">
      <c r="A59" t="s">
        <v>541</v>
      </c>
      <c r="B59" t="s">
        <v>542</v>
      </c>
      <c r="C59" s="53" t="s">
        <v>546</v>
      </c>
    </row>
    <row r="60" spans="1:3" x14ac:dyDescent="0.2">
      <c r="A60" t="s">
        <v>528</v>
      </c>
      <c r="B60" t="s">
        <v>529</v>
      </c>
      <c r="C60" s="53" t="s">
        <v>546</v>
      </c>
    </row>
    <row r="61" spans="1:3" x14ac:dyDescent="0.2">
      <c r="A61" t="s">
        <v>493</v>
      </c>
      <c r="B61" t="s">
        <v>1612</v>
      </c>
      <c r="C61" s="53" t="s">
        <v>546</v>
      </c>
    </row>
    <row r="62" spans="1:3" x14ac:dyDescent="0.2">
      <c r="A62" t="s">
        <v>479</v>
      </c>
      <c r="B62" t="s">
        <v>480</v>
      </c>
      <c r="C62" s="53" t="s">
        <v>546</v>
      </c>
    </row>
    <row r="63" spans="1:3" x14ac:dyDescent="0.2">
      <c r="A63" t="s">
        <v>462</v>
      </c>
      <c r="B63" t="s">
        <v>464</v>
      </c>
      <c r="C63" s="53" t="s">
        <v>1613</v>
      </c>
    </row>
    <row r="64" spans="1:3" x14ac:dyDescent="0.2">
      <c r="A64" t="s">
        <v>447</v>
      </c>
      <c r="B64" t="s">
        <v>1614</v>
      </c>
      <c r="C64" s="53" t="s">
        <v>1615</v>
      </c>
    </row>
    <row r="65" spans="1:3" x14ac:dyDescent="0.2">
      <c r="A65" t="s">
        <v>433</v>
      </c>
      <c r="B65" t="s">
        <v>1616</v>
      </c>
      <c r="C65" s="53" t="s">
        <v>1601</v>
      </c>
    </row>
    <row r="66" spans="1:3" x14ac:dyDescent="0.2">
      <c r="A66" t="s">
        <v>430</v>
      </c>
      <c r="B66" t="s">
        <v>1617</v>
      </c>
      <c r="C66" s="53" t="s">
        <v>1618</v>
      </c>
    </row>
    <row r="67" spans="1:3" x14ac:dyDescent="0.2">
      <c r="A67" t="s">
        <v>426</v>
      </c>
      <c r="B67" t="s">
        <v>1619</v>
      </c>
      <c r="C67" s="53" t="s">
        <v>1620</v>
      </c>
    </row>
    <row r="68" spans="1:3" x14ac:dyDescent="0.2">
      <c r="A68" t="s">
        <v>425</v>
      </c>
      <c r="B68" t="s">
        <v>1621</v>
      </c>
      <c r="C68" s="53" t="s">
        <v>1622</v>
      </c>
    </row>
    <row r="69" spans="1:3" x14ac:dyDescent="0.2">
      <c r="A69" t="s">
        <v>395</v>
      </c>
      <c r="B69" t="s">
        <v>1623</v>
      </c>
      <c r="C69" s="53" t="s">
        <v>1624</v>
      </c>
    </row>
    <row r="70" spans="1:3" x14ac:dyDescent="0.2">
      <c r="A70" t="s">
        <v>386</v>
      </c>
      <c r="B70" t="s">
        <v>387</v>
      </c>
      <c r="C70" s="53" t="s">
        <v>1625</v>
      </c>
    </row>
    <row r="71" spans="1:3" x14ac:dyDescent="0.2">
      <c r="A71" t="s">
        <v>379</v>
      </c>
      <c r="B71" t="s">
        <v>1626</v>
      </c>
      <c r="C71" s="53" t="s">
        <v>1627</v>
      </c>
    </row>
    <row r="72" spans="1:3" x14ac:dyDescent="0.2">
      <c r="A72" t="s">
        <v>374</v>
      </c>
      <c r="B72" t="s">
        <v>1628</v>
      </c>
      <c r="C72" s="53" t="s">
        <v>1629</v>
      </c>
    </row>
    <row r="73" spans="1:3" x14ac:dyDescent="0.2">
      <c r="A73" t="s">
        <v>365</v>
      </c>
      <c r="B73" t="s">
        <v>366</v>
      </c>
      <c r="C73" s="53" t="s">
        <v>1599</v>
      </c>
    </row>
    <row r="74" spans="1:3" x14ac:dyDescent="0.2">
      <c r="A74" t="s">
        <v>345</v>
      </c>
      <c r="B74" t="s">
        <v>347</v>
      </c>
      <c r="C74" s="53" t="s">
        <v>270</v>
      </c>
    </row>
    <row r="75" spans="1:3" x14ac:dyDescent="0.2">
      <c r="A75" t="s">
        <v>339</v>
      </c>
      <c r="B75" t="s">
        <v>340</v>
      </c>
      <c r="C75" s="53" t="s">
        <v>1630</v>
      </c>
    </row>
    <row r="76" spans="1:3" x14ac:dyDescent="0.2">
      <c r="A76" t="s">
        <v>1548</v>
      </c>
      <c r="B76" t="s">
        <v>1631</v>
      </c>
      <c r="C76" s="53" t="s">
        <v>1632</v>
      </c>
    </row>
    <row r="77" spans="1:3" x14ac:dyDescent="0.2">
      <c r="A77" t="s">
        <v>334</v>
      </c>
      <c r="B77" t="s">
        <v>1633</v>
      </c>
      <c r="C77" s="53" t="s">
        <v>1634</v>
      </c>
    </row>
    <row r="78" spans="1:3" x14ac:dyDescent="0.2">
      <c r="A78" t="s">
        <v>303</v>
      </c>
      <c r="B78" t="s">
        <v>1635</v>
      </c>
      <c r="C78" s="53" t="s">
        <v>1636</v>
      </c>
    </row>
    <row r="79" spans="1:3" x14ac:dyDescent="0.2">
      <c r="A79" t="s">
        <v>252</v>
      </c>
      <c r="B79" t="s">
        <v>1637</v>
      </c>
      <c r="C79" s="53" t="s">
        <v>1638</v>
      </c>
    </row>
    <row r="80" spans="1:3" x14ac:dyDescent="0.2">
      <c r="A80" t="s">
        <v>246</v>
      </c>
      <c r="B80" t="s">
        <v>247</v>
      </c>
      <c r="C80" s="53" t="s">
        <v>1638</v>
      </c>
    </row>
    <row r="81" spans="1:3" x14ac:dyDescent="0.2">
      <c r="A81" t="s">
        <v>242</v>
      </c>
      <c r="B81" t="s">
        <v>243</v>
      </c>
      <c r="C81" s="53" t="s">
        <v>1638</v>
      </c>
    </row>
    <row r="82" spans="1:3" x14ac:dyDescent="0.2">
      <c r="A82" t="s">
        <v>228</v>
      </c>
      <c r="B82" t="s">
        <v>229</v>
      </c>
      <c r="C82" s="53" t="s">
        <v>1638</v>
      </c>
    </row>
    <row r="83" spans="1:3" x14ac:dyDescent="0.2">
      <c r="A83" t="s">
        <v>218</v>
      </c>
      <c r="B83" t="s">
        <v>220</v>
      </c>
      <c r="C83" s="53" t="s">
        <v>1639</v>
      </c>
    </row>
    <row r="84" spans="1:3" x14ac:dyDescent="0.2">
      <c r="A84" t="s">
        <v>210</v>
      </c>
      <c r="B84" t="s">
        <v>211</v>
      </c>
      <c r="C84" s="53" t="s">
        <v>1638</v>
      </c>
    </row>
    <row r="85" spans="1:3" x14ac:dyDescent="0.2">
      <c r="A85" t="s">
        <v>204</v>
      </c>
      <c r="B85" t="s">
        <v>1640</v>
      </c>
      <c r="C85" s="53" t="s">
        <v>1638</v>
      </c>
    </row>
    <row r="86" spans="1:3" x14ac:dyDescent="0.2">
      <c r="A86" t="s">
        <v>202</v>
      </c>
      <c r="B86" t="s">
        <v>1641</v>
      </c>
      <c r="C86" s="53" t="s">
        <v>1638</v>
      </c>
    </row>
    <row r="87" spans="1:3" x14ac:dyDescent="0.2">
      <c r="A87" t="s">
        <v>193</v>
      </c>
      <c r="B87" t="s">
        <v>194</v>
      </c>
      <c r="C87" s="53" t="s">
        <v>1642</v>
      </c>
    </row>
    <row r="88" spans="1:3" x14ac:dyDescent="0.2">
      <c r="A88" t="s">
        <v>184</v>
      </c>
      <c r="B88" t="s">
        <v>1643</v>
      </c>
      <c r="C88" s="53" t="s">
        <v>1644</v>
      </c>
    </row>
    <row r="89" spans="1:3" x14ac:dyDescent="0.2">
      <c r="A89" t="s">
        <v>182</v>
      </c>
      <c r="B89" t="s">
        <v>1645</v>
      </c>
      <c r="C89" s="53" t="s">
        <v>1644</v>
      </c>
    </row>
    <row r="90" spans="1:3" x14ac:dyDescent="0.2">
      <c r="A90" t="s">
        <v>176</v>
      </c>
      <c r="B90" t="s">
        <v>1646</v>
      </c>
      <c r="C90" s="53" t="s">
        <v>1638</v>
      </c>
    </row>
    <row r="91" spans="1:3" x14ac:dyDescent="0.2">
      <c r="A91" t="s">
        <v>164</v>
      </c>
      <c r="B91" t="s">
        <v>165</v>
      </c>
      <c r="C91" s="53" t="s">
        <v>1644</v>
      </c>
    </row>
    <row r="92" spans="1:3" x14ac:dyDescent="0.2">
      <c r="A92" t="s">
        <v>138</v>
      </c>
      <c r="B92" t="s">
        <v>140</v>
      </c>
      <c r="C92" s="53" t="s">
        <v>1599</v>
      </c>
    </row>
    <row r="93" spans="1:3" x14ac:dyDescent="0.2">
      <c r="A93" t="s">
        <v>133</v>
      </c>
      <c r="B93" t="s">
        <v>135</v>
      </c>
      <c r="C93" s="53" t="s">
        <v>1647</v>
      </c>
    </row>
    <row r="94" spans="1:3" x14ac:dyDescent="0.2">
      <c r="A94" t="s">
        <v>119</v>
      </c>
      <c r="B94" t="s">
        <v>121</v>
      </c>
      <c r="C94" s="53" t="s">
        <v>1644</v>
      </c>
    </row>
    <row r="95" spans="1:3" x14ac:dyDescent="0.2">
      <c r="A95" t="s">
        <v>109</v>
      </c>
      <c r="B95" t="s">
        <v>1648</v>
      </c>
      <c r="C95" s="53" t="s">
        <v>1649</v>
      </c>
    </row>
    <row r="96" spans="1:3" x14ac:dyDescent="0.2">
      <c r="A96" t="s">
        <v>97</v>
      </c>
      <c r="B96" t="s">
        <v>1650</v>
      </c>
      <c r="C96" s="53" t="s">
        <v>1608</v>
      </c>
    </row>
    <row r="97" spans="1:3" x14ac:dyDescent="0.2">
      <c r="A97" t="s">
        <v>95</v>
      </c>
      <c r="B97" t="s">
        <v>1651</v>
      </c>
      <c r="C97" s="53" t="s">
        <v>1608</v>
      </c>
    </row>
    <row r="98" spans="1:3" x14ac:dyDescent="0.2">
      <c r="A98" t="s">
        <v>89</v>
      </c>
      <c r="B98" t="s">
        <v>1652</v>
      </c>
      <c r="C98" s="53" t="s">
        <v>1608</v>
      </c>
    </row>
    <row r="99" spans="1:3" x14ac:dyDescent="0.2">
      <c r="A99" t="s">
        <v>82</v>
      </c>
      <c r="B99" t="s">
        <v>1653</v>
      </c>
      <c r="C99" s="53" t="s">
        <v>1608</v>
      </c>
    </row>
    <row r="100" spans="1:3" x14ac:dyDescent="0.2">
      <c r="A100" t="s">
        <v>69</v>
      </c>
      <c r="B100" t="s">
        <v>1654</v>
      </c>
      <c r="C100" s="53" t="s">
        <v>1655</v>
      </c>
    </row>
    <row r="101" spans="1:3" x14ac:dyDescent="0.2">
      <c r="A101" t="s">
        <v>58</v>
      </c>
      <c r="B101" t="s">
        <v>1656</v>
      </c>
      <c r="C101" s="53" t="s">
        <v>1657</v>
      </c>
    </row>
    <row r="102" spans="1:3" x14ac:dyDescent="0.2">
      <c r="A102" t="s">
        <v>1544</v>
      </c>
      <c r="B102" t="s">
        <v>1546</v>
      </c>
      <c r="C102" s="53" t="s">
        <v>1658</v>
      </c>
    </row>
    <row r="103" spans="1:3" x14ac:dyDescent="0.2">
      <c r="A103" t="s">
        <v>1529</v>
      </c>
      <c r="B103" t="s">
        <v>1531</v>
      </c>
      <c r="C103" s="53" t="s">
        <v>1659</v>
      </c>
    </row>
    <row r="104" spans="1:3" x14ac:dyDescent="0.2">
      <c r="A104" t="s">
        <v>1526</v>
      </c>
      <c r="B104" t="s">
        <v>1528</v>
      </c>
      <c r="C104" s="53" t="s">
        <v>1660</v>
      </c>
    </row>
    <row r="105" spans="1:3" x14ac:dyDescent="0.2">
      <c r="A105" t="s">
        <v>1523</v>
      </c>
      <c r="B105" t="s">
        <v>1525</v>
      </c>
      <c r="C105" s="53" t="s">
        <v>1661</v>
      </c>
    </row>
    <row r="106" spans="1:3" x14ac:dyDescent="0.2">
      <c r="A106" t="s">
        <v>1505</v>
      </c>
      <c r="B106" t="s">
        <v>1507</v>
      </c>
      <c r="C106" s="53" t="s">
        <v>1662</v>
      </c>
    </row>
    <row r="107" spans="1:3" x14ac:dyDescent="0.2">
      <c r="A107" t="s">
        <v>1500</v>
      </c>
      <c r="B107" t="s">
        <v>1501</v>
      </c>
      <c r="C107" s="53" t="s">
        <v>1663</v>
      </c>
    </row>
    <row r="108" spans="1:3" x14ac:dyDescent="0.2">
      <c r="A108" t="s">
        <v>1491</v>
      </c>
      <c r="B108" t="s">
        <v>1664</v>
      </c>
      <c r="C108" s="53" t="s">
        <v>1665</v>
      </c>
    </row>
    <row r="109" spans="1:3" x14ac:dyDescent="0.2">
      <c r="A109" t="s">
        <v>1472</v>
      </c>
      <c r="B109" t="s">
        <v>1473</v>
      </c>
      <c r="C109" s="53" t="s">
        <v>1666</v>
      </c>
    </row>
    <row r="110" spans="1:3" x14ac:dyDescent="0.2">
      <c r="A110" t="s">
        <v>1470</v>
      </c>
      <c r="B110" t="s">
        <v>1471</v>
      </c>
      <c r="C110" s="53" t="s">
        <v>1667</v>
      </c>
    </row>
    <row r="111" spans="1:3" x14ac:dyDescent="0.2">
      <c r="A111" t="s">
        <v>1465</v>
      </c>
      <c r="B111" t="s">
        <v>1668</v>
      </c>
      <c r="C111" s="53" t="s">
        <v>1669</v>
      </c>
    </row>
    <row r="112" spans="1:3" x14ac:dyDescent="0.2">
      <c r="A112" t="s">
        <v>1459</v>
      </c>
      <c r="B112" t="s">
        <v>1461</v>
      </c>
      <c r="C112" s="53" t="s">
        <v>1555</v>
      </c>
    </row>
    <row r="113" spans="1:3" x14ac:dyDescent="0.2">
      <c r="A113" t="s">
        <v>1452</v>
      </c>
      <c r="B113" t="s">
        <v>1453</v>
      </c>
      <c r="C113" s="53" t="s">
        <v>1670</v>
      </c>
    </row>
    <row r="114" spans="1:3" x14ac:dyDescent="0.2">
      <c r="A114" t="s">
        <v>1447</v>
      </c>
      <c r="B114" t="s">
        <v>1448</v>
      </c>
      <c r="C114" s="53" t="s">
        <v>1671</v>
      </c>
    </row>
    <row r="115" spans="1:3" x14ac:dyDescent="0.2">
      <c r="A115" t="s">
        <v>1433</v>
      </c>
      <c r="B115" t="s">
        <v>1435</v>
      </c>
      <c r="C115" s="53" t="s">
        <v>1672</v>
      </c>
    </row>
    <row r="116" spans="1:3" x14ac:dyDescent="0.2">
      <c r="A116" t="s">
        <v>1408</v>
      </c>
      <c r="B116" t="s">
        <v>1409</v>
      </c>
      <c r="C116" s="53" t="s">
        <v>1673</v>
      </c>
    </row>
    <row r="117" spans="1:3" x14ac:dyDescent="0.2">
      <c r="A117" t="s">
        <v>1382</v>
      </c>
      <c r="B117" t="s">
        <v>1674</v>
      </c>
      <c r="C117" s="53" t="s">
        <v>1675</v>
      </c>
    </row>
    <row r="118" spans="1:3" x14ac:dyDescent="0.2">
      <c r="A118" t="s">
        <v>1334</v>
      </c>
      <c r="B118" t="s">
        <v>1676</v>
      </c>
      <c r="C118" s="53" t="s">
        <v>1677</v>
      </c>
    </row>
    <row r="119" spans="1:3" x14ac:dyDescent="0.2">
      <c r="A119" t="s">
        <v>1309</v>
      </c>
      <c r="B119" t="s">
        <v>1678</v>
      </c>
      <c r="C119" s="53" t="s">
        <v>1599</v>
      </c>
    </row>
    <row r="120" spans="1:3" x14ac:dyDescent="0.2">
      <c r="A120" t="s">
        <v>1293</v>
      </c>
      <c r="B120" t="s">
        <v>1294</v>
      </c>
      <c r="C120" s="53" t="s">
        <v>1679</v>
      </c>
    </row>
    <row r="121" spans="1:3" x14ac:dyDescent="0.2">
      <c r="A121" t="s">
        <v>1272</v>
      </c>
      <c r="B121" t="s">
        <v>1680</v>
      </c>
      <c r="C121" s="53" t="s">
        <v>1681</v>
      </c>
    </row>
    <row r="122" spans="1:3" x14ac:dyDescent="0.2">
      <c r="A122" t="s">
        <v>1267</v>
      </c>
      <c r="B122" t="s">
        <v>1682</v>
      </c>
      <c r="C122" s="53" t="s">
        <v>1683</v>
      </c>
    </row>
    <row r="123" spans="1:3" x14ac:dyDescent="0.2">
      <c r="A123" t="s">
        <v>1264</v>
      </c>
      <c r="B123" t="s">
        <v>1266</v>
      </c>
      <c r="C123" s="53" t="s">
        <v>1684</v>
      </c>
    </row>
    <row r="124" spans="1:3" x14ac:dyDescent="0.2">
      <c r="A124" t="s">
        <v>1238</v>
      </c>
      <c r="B124" t="s">
        <v>1685</v>
      </c>
      <c r="C124" s="53" t="s">
        <v>1686</v>
      </c>
    </row>
    <row r="125" spans="1:3" x14ac:dyDescent="0.2">
      <c r="A125" t="s">
        <v>1218</v>
      </c>
      <c r="B125" t="s">
        <v>1220</v>
      </c>
      <c r="C125" s="53" t="s">
        <v>1687</v>
      </c>
    </row>
    <row r="126" spans="1:3" x14ac:dyDescent="0.2">
      <c r="A126" t="s">
        <v>1212</v>
      </c>
      <c r="B126" t="s">
        <v>1214</v>
      </c>
      <c r="C126" s="53" t="s">
        <v>1688</v>
      </c>
    </row>
    <row r="127" spans="1:3" x14ac:dyDescent="0.2">
      <c r="A127" t="s">
        <v>1206</v>
      </c>
      <c r="B127" t="s">
        <v>1689</v>
      </c>
      <c r="C127" s="53" t="s">
        <v>1690</v>
      </c>
    </row>
    <row r="128" spans="1:3" x14ac:dyDescent="0.2">
      <c r="A128" t="s">
        <v>1549</v>
      </c>
      <c r="B128" t="s">
        <v>1691</v>
      </c>
      <c r="C128" s="53" t="s">
        <v>1583</v>
      </c>
    </row>
    <row r="129" spans="1:3" x14ac:dyDescent="0.2">
      <c r="A129" t="s">
        <v>1192</v>
      </c>
      <c r="B129" t="s">
        <v>1194</v>
      </c>
      <c r="C129" s="53" t="s">
        <v>1672</v>
      </c>
    </row>
    <row r="130" spans="1:3" x14ac:dyDescent="0.2">
      <c r="A130" t="s">
        <v>1189</v>
      </c>
      <c r="B130" t="s">
        <v>1191</v>
      </c>
      <c r="C130" s="53" t="s">
        <v>1692</v>
      </c>
    </row>
    <row r="131" spans="1:3" x14ac:dyDescent="0.2">
      <c r="A131" t="s">
        <v>1173</v>
      </c>
      <c r="B131" t="s">
        <v>1693</v>
      </c>
      <c r="C131" s="53" t="s">
        <v>1638</v>
      </c>
    </row>
    <row r="132" spans="1:3" x14ac:dyDescent="0.2">
      <c r="A132" t="s">
        <v>1169</v>
      </c>
      <c r="B132" t="s">
        <v>1170</v>
      </c>
      <c r="C132" s="53" t="s">
        <v>1679</v>
      </c>
    </row>
    <row r="133" spans="1:3" x14ac:dyDescent="0.2">
      <c r="A133" t="s">
        <v>1131</v>
      </c>
      <c r="B133" t="s">
        <v>1133</v>
      </c>
      <c r="C133" s="53" t="s">
        <v>1679</v>
      </c>
    </row>
    <row r="134" spans="1:3" x14ac:dyDescent="0.2">
      <c r="A134" t="s">
        <v>1120</v>
      </c>
      <c r="B134" t="s">
        <v>1122</v>
      </c>
      <c r="C134" s="53" t="s">
        <v>1694</v>
      </c>
    </row>
    <row r="135" spans="1:3" x14ac:dyDescent="0.2">
      <c r="A135" t="s">
        <v>1088</v>
      </c>
      <c r="B135" t="s">
        <v>1089</v>
      </c>
      <c r="C135" s="53" t="s">
        <v>1578</v>
      </c>
    </row>
    <row r="136" spans="1:3" x14ac:dyDescent="0.2">
      <c r="A136" t="s">
        <v>1075</v>
      </c>
      <c r="B136" t="s">
        <v>1077</v>
      </c>
      <c r="C136" s="53" t="s">
        <v>1599</v>
      </c>
    </row>
    <row r="137" spans="1:3" x14ac:dyDescent="0.2">
      <c r="A137" t="s">
        <v>1066</v>
      </c>
      <c r="B137" t="s">
        <v>1067</v>
      </c>
      <c r="C137" s="53" t="s">
        <v>1629</v>
      </c>
    </row>
    <row r="138" spans="1:3" x14ac:dyDescent="0.2">
      <c r="A138" t="s">
        <v>1051</v>
      </c>
      <c r="B138" t="s">
        <v>1052</v>
      </c>
      <c r="C138" s="53" t="s">
        <v>1695</v>
      </c>
    </row>
    <row r="139" spans="1:3" x14ac:dyDescent="0.2">
      <c r="A139" t="s">
        <v>1044</v>
      </c>
      <c r="B139" t="s">
        <v>1045</v>
      </c>
      <c r="C139" s="53" t="s">
        <v>1564</v>
      </c>
    </row>
    <row r="140" spans="1:3" x14ac:dyDescent="0.2">
      <c r="A140" t="s">
        <v>1010</v>
      </c>
      <c r="B140" t="s">
        <v>1696</v>
      </c>
      <c r="C140" s="53" t="s">
        <v>1697</v>
      </c>
    </row>
    <row r="141" spans="1:3" x14ac:dyDescent="0.2">
      <c r="A141" t="s">
        <v>981</v>
      </c>
      <c r="B141" t="s">
        <v>983</v>
      </c>
      <c r="C141" s="53" t="s">
        <v>1580</v>
      </c>
    </row>
    <row r="142" spans="1:3" x14ac:dyDescent="0.2">
      <c r="A142" t="s">
        <v>961</v>
      </c>
      <c r="B142" t="s">
        <v>1698</v>
      </c>
      <c r="C142" s="53" t="s">
        <v>1699</v>
      </c>
    </row>
    <row r="143" spans="1:3" x14ac:dyDescent="0.2">
      <c r="A143" t="s">
        <v>958</v>
      </c>
      <c r="B143" t="s">
        <v>960</v>
      </c>
      <c r="C143" s="53" t="s">
        <v>1596</v>
      </c>
    </row>
    <row r="144" spans="1:3" x14ac:dyDescent="0.2">
      <c r="A144" t="s">
        <v>950</v>
      </c>
      <c r="B144" t="s">
        <v>1700</v>
      </c>
      <c r="C144" s="53" t="s">
        <v>1701</v>
      </c>
    </row>
    <row r="145" spans="1:3" x14ac:dyDescent="0.2">
      <c r="A145" t="s">
        <v>884</v>
      </c>
      <c r="B145" t="s">
        <v>886</v>
      </c>
      <c r="C145" s="53" t="s">
        <v>1702</v>
      </c>
    </row>
    <row r="146" spans="1:3" x14ac:dyDescent="0.2">
      <c r="A146" t="s">
        <v>876</v>
      </c>
      <c r="B146" t="s">
        <v>197</v>
      </c>
      <c r="C146" s="53" t="s">
        <v>1605</v>
      </c>
    </row>
    <row r="147" spans="1:3" x14ac:dyDescent="0.2">
      <c r="A147" t="s">
        <v>814</v>
      </c>
      <c r="B147" t="s">
        <v>815</v>
      </c>
      <c r="C147" s="53" t="s">
        <v>1703</v>
      </c>
    </row>
    <row r="148" spans="1:3" x14ac:dyDescent="0.2">
      <c r="A148" t="s">
        <v>810</v>
      </c>
      <c r="B148" t="s">
        <v>811</v>
      </c>
      <c r="C148" s="53" t="s">
        <v>1704</v>
      </c>
    </row>
    <row r="149" spans="1:3" x14ac:dyDescent="0.2">
      <c r="A149" t="s">
        <v>803</v>
      </c>
      <c r="B149" t="s">
        <v>805</v>
      </c>
      <c r="C149" s="53" t="s">
        <v>1705</v>
      </c>
    </row>
    <row r="150" spans="1:3" x14ac:dyDescent="0.2">
      <c r="A150" t="s">
        <v>786</v>
      </c>
      <c r="B150" t="s">
        <v>787</v>
      </c>
      <c r="C150" s="53" t="s">
        <v>1655</v>
      </c>
    </row>
    <row r="151" spans="1:3" x14ac:dyDescent="0.2">
      <c r="A151" t="s">
        <v>777</v>
      </c>
      <c r="B151" t="s">
        <v>778</v>
      </c>
      <c r="C151" s="53" t="s">
        <v>1706</v>
      </c>
    </row>
    <row r="152" spans="1:3" x14ac:dyDescent="0.2">
      <c r="A152" t="s">
        <v>762</v>
      </c>
      <c r="B152" t="s">
        <v>764</v>
      </c>
      <c r="C152" s="53" t="s">
        <v>1707</v>
      </c>
    </row>
    <row r="153" spans="1:3" x14ac:dyDescent="0.2">
      <c r="A153" t="s">
        <v>757</v>
      </c>
      <c r="B153" t="s">
        <v>1708</v>
      </c>
      <c r="C153" s="53" t="s">
        <v>1599</v>
      </c>
    </row>
    <row r="154" spans="1:3" x14ac:dyDescent="0.2">
      <c r="A154" t="s">
        <v>751</v>
      </c>
      <c r="B154" t="s">
        <v>1709</v>
      </c>
      <c r="C154" s="53" t="s">
        <v>1710</v>
      </c>
    </row>
    <row r="155" spans="1:3" x14ac:dyDescent="0.2">
      <c r="A155" t="s">
        <v>750</v>
      </c>
      <c r="B155" t="s">
        <v>285</v>
      </c>
      <c r="C155" s="53" t="s">
        <v>1711</v>
      </c>
    </row>
    <row r="156" spans="1:3" x14ac:dyDescent="0.2">
      <c r="A156" t="s">
        <v>684</v>
      </c>
      <c r="B156" t="s">
        <v>686</v>
      </c>
      <c r="C156" s="53" t="s">
        <v>1712</v>
      </c>
    </row>
    <row r="157" spans="1:3" x14ac:dyDescent="0.2">
      <c r="A157" t="s">
        <v>659</v>
      </c>
      <c r="B157" t="s">
        <v>1713</v>
      </c>
      <c r="C157" s="53" t="s">
        <v>1714</v>
      </c>
    </row>
    <row r="158" spans="1:3" x14ac:dyDescent="0.2">
      <c r="A158" t="s">
        <v>657</v>
      </c>
      <c r="B158" t="s">
        <v>658</v>
      </c>
      <c r="C158" s="53" t="s">
        <v>1608</v>
      </c>
    </row>
    <row r="159" spans="1:3" x14ac:dyDescent="0.2">
      <c r="A159" t="s">
        <v>655</v>
      </c>
      <c r="B159" t="s">
        <v>656</v>
      </c>
      <c r="C159" s="53" t="s">
        <v>1608</v>
      </c>
    </row>
    <row r="160" spans="1:3" x14ac:dyDescent="0.2">
      <c r="A160" t="s">
        <v>651</v>
      </c>
      <c r="B160" t="s">
        <v>652</v>
      </c>
      <c r="C160" s="53" t="s">
        <v>1608</v>
      </c>
    </row>
    <row r="161" spans="1:3" x14ac:dyDescent="0.2">
      <c r="A161" t="s">
        <v>649</v>
      </c>
      <c r="B161" t="s">
        <v>650</v>
      </c>
      <c r="C161" s="53" t="s">
        <v>1608</v>
      </c>
    </row>
    <row r="162" spans="1:3" x14ac:dyDescent="0.2">
      <c r="A162" t="s">
        <v>643</v>
      </c>
      <c r="B162" t="s">
        <v>644</v>
      </c>
      <c r="C162" s="53" t="s">
        <v>1608</v>
      </c>
    </row>
    <row r="163" spans="1:3" x14ac:dyDescent="0.2">
      <c r="A163" t="s">
        <v>639</v>
      </c>
      <c r="B163" t="s">
        <v>640</v>
      </c>
      <c r="C163" s="53" t="s">
        <v>1608</v>
      </c>
    </row>
    <row r="164" spans="1:3" x14ac:dyDescent="0.2">
      <c r="A164" t="s">
        <v>635</v>
      </c>
      <c r="B164" t="s">
        <v>636</v>
      </c>
      <c r="C164" s="53" t="s">
        <v>1608</v>
      </c>
    </row>
    <row r="165" spans="1:3" x14ac:dyDescent="0.2">
      <c r="A165" t="s">
        <v>633</v>
      </c>
      <c r="B165" t="s">
        <v>634</v>
      </c>
      <c r="C165" s="53" t="s">
        <v>1608</v>
      </c>
    </row>
    <row r="166" spans="1:3" x14ac:dyDescent="0.2">
      <c r="A166" t="s">
        <v>625</v>
      </c>
      <c r="B166" t="s">
        <v>626</v>
      </c>
      <c r="C166" s="53" t="s">
        <v>1608</v>
      </c>
    </row>
    <row r="167" spans="1:3" x14ac:dyDescent="0.2">
      <c r="A167" t="s">
        <v>623</v>
      </c>
      <c r="B167" t="s">
        <v>624</v>
      </c>
      <c r="C167" s="53" t="s">
        <v>1608</v>
      </c>
    </row>
    <row r="168" spans="1:3" x14ac:dyDescent="0.2">
      <c r="A168" t="s">
        <v>619</v>
      </c>
      <c r="B168" t="s">
        <v>620</v>
      </c>
      <c r="C168" s="53" t="s">
        <v>1608</v>
      </c>
    </row>
    <row r="169" spans="1:3" x14ac:dyDescent="0.2">
      <c r="A169" t="s">
        <v>1550</v>
      </c>
      <c r="B169" t="s">
        <v>1715</v>
      </c>
      <c r="C169" s="53" t="s">
        <v>1716</v>
      </c>
    </row>
    <row r="170" spans="1:3" x14ac:dyDescent="0.2">
      <c r="A170" t="s">
        <v>593</v>
      </c>
      <c r="B170" t="s">
        <v>1717</v>
      </c>
      <c r="C170" s="53" t="s">
        <v>1718</v>
      </c>
    </row>
    <row r="171" spans="1:3" x14ac:dyDescent="0.2">
      <c r="A171" t="s">
        <v>554</v>
      </c>
      <c r="B171" t="s">
        <v>555</v>
      </c>
      <c r="C171" s="53" t="s">
        <v>546</v>
      </c>
    </row>
    <row r="172" spans="1:3" x14ac:dyDescent="0.2">
      <c r="A172" t="s">
        <v>535</v>
      </c>
      <c r="B172" t="s">
        <v>536</v>
      </c>
      <c r="C172" s="53" t="s">
        <v>546</v>
      </c>
    </row>
    <row r="173" spans="1:3" x14ac:dyDescent="0.2">
      <c r="A173" t="s">
        <v>531</v>
      </c>
      <c r="B173" t="s">
        <v>532</v>
      </c>
      <c r="C173" s="53" t="s">
        <v>546</v>
      </c>
    </row>
    <row r="174" spans="1:3" x14ac:dyDescent="0.2">
      <c r="A174" t="s">
        <v>521</v>
      </c>
      <c r="B174" t="s">
        <v>522</v>
      </c>
      <c r="C174" s="53" t="s">
        <v>546</v>
      </c>
    </row>
    <row r="175" spans="1:3" x14ac:dyDescent="0.2">
      <c r="A175" t="s">
        <v>518</v>
      </c>
      <c r="B175" t="s">
        <v>519</v>
      </c>
      <c r="C175" s="53" t="s">
        <v>546</v>
      </c>
    </row>
    <row r="176" spans="1:3" x14ac:dyDescent="0.2">
      <c r="A176" t="s">
        <v>508</v>
      </c>
      <c r="B176" t="s">
        <v>509</v>
      </c>
      <c r="C176" s="53" t="s">
        <v>546</v>
      </c>
    </row>
    <row r="177" spans="1:3" x14ac:dyDescent="0.2">
      <c r="A177" t="s">
        <v>504</v>
      </c>
      <c r="B177" t="s">
        <v>505</v>
      </c>
      <c r="C177" s="53" t="s">
        <v>546</v>
      </c>
    </row>
    <row r="178" spans="1:3" x14ac:dyDescent="0.2">
      <c r="A178" t="s">
        <v>483</v>
      </c>
      <c r="B178" t="s">
        <v>484</v>
      </c>
      <c r="C178" s="53" t="s">
        <v>546</v>
      </c>
    </row>
    <row r="179" spans="1:3" x14ac:dyDescent="0.2">
      <c r="A179" t="s">
        <v>473</v>
      </c>
      <c r="B179" t="s">
        <v>474</v>
      </c>
      <c r="C179" s="53" t="s">
        <v>546</v>
      </c>
    </row>
    <row r="180" spans="1:3" x14ac:dyDescent="0.2">
      <c r="A180" t="s">
        <v>440</v>
      </c>
      <c r="B180" t="s">
        <v>1719</v>
      </c>
      <c r="C180" s="53" t="s">
        <v>1720</v>
      </c>
    </row>
    <row r="181" spans="1:3" x14ac:dyDescent="0.2">
      <c r="A181" t="s">
        <v>415</v>
      </c>
      <c r="B181" t="s">
        <v>416</v>
      </c>
      <c r="C181" s="53" t="s">
        <v>1587</v>
      </c>
    </row>
    <row r="182" spans="1:3" x14ac:dyDescent="0.2">
      <c r="A182" t="s">
        <v>1551</v>
      </c>
      <c r="B182" t="s">
        <v>1721</v>
      </c>
      <c r="C182" s="53" t="s">
        <v>1722</v>
      </c>
    </row>
    <row r="183" spans="1:3" x14ac:dyDescent="0.2">
      <c r="A183" t="s">
        <v>412</v>
      </c>
      <c r="B183" t="s">
        <v>1685</v>
      </c>
      <c r="C183" s="53" t="s">
        <v>1723</v>
      </c>
    </row>
    <row r="184" spans="1:3" x14ac:dyDescent="0.2">
      <c r="A184" t="s">
        <v>401</v>
      </c>
      <c r="B184" t="s">
        <v>403</v>
      </c>
      <c r="C184" s="53" t="s">
        <v>1724</v>
      </c>
    </row>
    <row r="185" spans="1:3" x14ac:dyDescent="0.2">
      <c r="A185" t="s">
        <v>398</v>
      </c>
      <c r="B185" t="s">
        <v>191</v>
      </c>
      <c r="C185" s="53" t="s">
        <v>1725</v>
      </c>
    </row>
    <row r="186" spans="1:3" x14ac:dyDescent="0.2">
      <c r="A186" t="s">
        <v>353</v>
      </c>
      <c r="B186" t="s">
        <v>355</v>
      </c>
      <c r="C186" s="53" t="s">
        <v>1726</v>
      </c>
    </row>
    <row r="187" spans="1:3" x14ac:dyDescent="0.2">
      <c r="A187" t="s">
        <v>349</v>
      </c>
      <c r="B187" t="s">
        <v>351</v>
      </c>
      <c r="C187" s="53" t="s">
        <v>1727</v>
      </c>
    </row>
    <row r="188" spans="1:3" x14ac:dyDescent="0.2">
      <c r="A188" t="s">
        <v>309</v>
      </c>
      <c r="B188" t="s">
        <v>310</v>
      </c>
      <c r="C188" s="53" t="s">
        <v>1666</v>
      </c>
    </row>
    <row r="189" spans="1:3" x14ac:dyDescent="0.2">
      <c r="A189" t="s">
        <v>299</v>
      </c>
      <c r="B189" t="s">
        <v>301</v>
      </c>
      <c r="C189" s="53" t="s">
        <v>1728</v>
      </c>
    </row>
    <row r="190" spans="1:3" x14ac:dyDescent="0.2">
      <c r="A190" t="s">
        <v>286</v>
      </c>
      <c r="B190" t="s">
        <v>287</v>
      </c>
      <c r="C190" s="53" t="s">
        <v>1729</v>
      </c>
    </row>
    <row r="191" spans="1:3" x14ac:dyDescent="0.2">
      <c r="A191" t="s">
        <v>240</v>
      </c>
      <c r="B191" t="s">
        <v>241</v>
      </c>
      <c r="C191" s="53" t="s">
        <v>1644</v>
      </c>
    </row>
    <row r="192" spans="1:3" x14ac:dyDescent="0.2">
      <c r="A192" t="s">
        <v>238</v>
      </c>
      <c r="B192" t="s">
        <v>239</v>
      </c>
      <c r="C192" s="53" t="s">
        <v>1638</v>
      </c>
    </row>
    <row r="193" spans="1:3" x14ac:dyDescent="0.2">
      <c r="A193" t="s">
        <v>226</v>
      </c>
      <c r="B193" t="s">
        <v>227</v>
      </c>
      <c r="C193" s="53" t="s">
        <v>1644</v>
      </c>
    </row>
    <row r="194" spans="1:3" x14ac:dyDescent="0.2">
      <c r="A194" t="s">
        <v>224</v>
      </c>
      <c r="B194" t="s">
        <v>225</v>
      </c>
      <c r="C194" s="53" t="s">
        <v>1638</v>
      </c>
    </row>
    <row r="195" spans="1:3" x14ac:dyDescent="0.2">
      <c r="A195" t="s">
        <v>222</v>
      </c>
      <c r="B195" t="s">
        <v>223</v>
      </c>
      <c r="C195" s="53" t="s">
        <v>1638</v>
      </c>
    </row>
    <row r="196" spans="1:3" x14ac:dyDescent="0.2">
      <c r="A196" t="s">
        <v>208</v>
      </c>
      <c r="B196" t="s">
        <v>1730</v>
      </c>
      <c r="C196" s="53" t="s">
        <v>1644</v>
      </c>
    </row>
    <row r="197" spans="1:3" x14ac:dyDescent="0.2">
      <c r="A197" t="s">
        <v>190</v>
      </c>
      <c r="B197" t="s">
        <v>191</v>
      </c>
      <c r="C197" s="53" t="s">
        <v>1725</v>
      </c>
    </row>
    <row r="198" spans="1:3" x14ac:dyDescent="0.2">
      <c r="A198" t="s">
        <v>91</v>
      </c>
      <c r="B198" t="s">
        <v>1731</v>
      </c>
      <c r="C198" s="53" t="s">
        <v>1608</v>
      </c>
    </row>
    <row r="199" spans="1:3" x14ac:dyDescent="0.2">
      <c r="A199" t="s">
        <v>87</v>
      </c>
      <c r="B199" t="s">
        <v>1732</v>
      </c>
      <c r="C199" s="53" t="s">
        <v>1608</v>
      </c>
    </row>
    <row r="200" spans="1:3" x14ac:dyDescent="0.2">
      <c r="A200" t="s">
        <v>85</v>
      </c>
      <c r="B200" t="s">
        <v>1733</v>
      </c>
      <c r="C200" s="53" t="s">
        <v>1608</v>
      </c>
    </row>
    <row r="201" spans="1:3" x14ac:dyDescent="0.2">
      <c r="A201" t="s">
        <v>71</v>
      </c>
      <c r="B201" t="s">
        <v>73</v>
      </c>
      <c r="C201" s="53" t="s">
        <v>1599</v>
      </c>
    </row>
    <row r="202" spans="1:3" x14ac:dyDescent="0.2">
      <c r="A202" t="s">
        <v>1521</v>
      </c>
      <c r="B202" t="s">
        <v>1522</v>
      </c>
      <c r="C202" s="53" t="s">
        <v>1734</v>
      </c>
    </row>
    <row r="203" spans="1:3" x14ac:dyDescent="0.2">
      <c r="A203" t="s">
        <v>1443</v>
      </c>
      <c r="B203" t="s">
        <v>1445</v>
      </c>
      <c r="C203" s="53" t="s">
        <v>1735</v>
      </c>
    </row>
    <row r="204" spans="1:3" x14ac:dyDescent="0.2">
      <c r="A204" t="s">
        <v>1391</v>
      </c>
      <c r="B204" t="s">
        <v>1736</v>
      </c>
      <c r="C204" s="53" t="s">
        <v>1560</v>
      </c>
    </row>
    <row r="205" spans="1:3" x14ac:dyDescent="0.2">
      <c r="A205" t="s">
        <v>1552</v>
      </c>
      <c r="B205" t="s">
        <v>1737</v>
      </c>
      <c r="C205" s="53" t="s">
        <v>1738</v>
      </c>
    </row>
    <row r="206" spans="1:3" x14ac:dyDescent="0.2">
      <c r="A206" t="s">
        <v>1378</v>
      </c>
      <c r="B206" t="s">
        <v>1380</v>
      </c>
      <c r="C206" s="53" t="s">
        <v>1739</v>
      </c>
    </row>
    <row r="207" spans="1:3" x14ac:dyDescent="0.2">
      <c r="A207" t="s">
        <v>1330</v>
      </c>
      <c r="B207" t="s">
        <v>1740</v>
      </c>
      <c r="C207" s="53" t="s">
        <v>1580</v>
      </c>
    </row>
    <row r="208" spans="1:3" x14ac:dyDescent="0.2">
      <c r="A208" t="s">
        <v>1286</v>
      </c>
      <c r="B208" t="s">
        <v>1741</v>
      </c>
      <c r="C208" s="53" t="s">
        <v>1577</v>
      </c>
    </row>
    <row r="209" spans="1:3" x14ac:dyDescent="0.2">
      <c r="A209" t="s">
        <v>1261</v>
      </c>
      <c r="B209" t="s">
        <v>1742</v>
      </c>
      <c r="C209" s="53" t="s">
        <v>1743</v>
      </c>
    </row>
    <row r="210" spans="1:3" x14ac:dyDescent="0.2">
      <c r="A210" t="s">
        <v>1245</v>
      </c>
      <c r="B210" t="s">
        <v>1246</v>
      </c>
      <c r="C210" s="53" t="s">
        <v>1744</v>
      </c>
    </row>
    <row r="211" spans="1:3" x14ac:dyDescent="0.2">
      <c r="A211" t="s">
        <v>1231</v>
      </c>
      <c r="B211" t="s">
        <v>1232</v>
      </c>
      <c r="C211" s="53" t="s">
        <v>1588</v>
      </c>
    </row>
    <row r="212" spans="1:3" x14ac:dyDescent="0.2">
      <c r="A212" t="s">
        <v>1229</v>
      </c>
      <c r="B212" t="s">
        <v>1745</v>
      </c>
      <c r="C212" s="53" t="s">
        <v>1566</v>
      </c>
    </row>
    <row r="213" spans="1:3" x14ac:dyDescent="0.2">
      <c r="A213" t="s">
        <v>1196</v>
      </c>
      <c r="B213" t="s">
        <v>1197</v>
      </c>
      <c r="C213" s="53" t="s">
        <v>1583</v>
      </c>
    </row>
    <row r="214" spans="1:3" x14ac:dyDescent="0.2">
      <c r="A214" t="s">
        <v>1186</v>
      </c>
      <c r="B214" t="s">
        <v>1187</v>
      </c>
      <c r="C214" s="53" t="s">
        <v>1663</v>
      </c>
    </row>
    <row r="215" spans="1:3" x14ac:dyDescent="0.2">
      <c r="A215" t="s">
        <v>1178</v>
      </c>
      <c r="B215" t="s">
        <v>1179</v>
      </c>
      <c r="C215" s="53" t="s">
        <v>1746</v>
      </c>
    </row>
    <row r="216" spans="1:3" x14ac:dyDescent="0.2">
      <c r="A216" t="s">
        <v>1057</v>
      </c>
      <c r="B216" t="s">
        <v>1059</v>
      </c>
      <c r="C216" s="53" t="s">
        <v>1747</v>
      </c>
    </row>
    <row r="217" spans="1:3" x14ac:dyDescent="0.2">
      <c r="A217" t="s">
        <v>1031</v>
      </c>
      <c r="B217" t="s">
        <v>1748</v>
      </c>
      <c r="C217" s="53" t="s">
        <v>1749</v>
      </c>
    </row>
    <row r="218" spans="1:3" x14ac:dyDescent="0.2">
      <c r="A218" t="s">
        <v>998</v>
      </c>
      <c r="B218" t="s">
        <v>1000</v>
      </c>
      <c r="C218" s="53" t="s">
        <v>1566</v>
      </c>
    </row>
    <row r="219" spans="1:3" x14ac:dyDescent="0.2">
      <c r="A219" t="s">
        <v>969</v>
      </c>
      <c r="B219" t="s">
        <v>1750</v>
      </c>
      <c r="C219" s="53" t="s">
        <v>1751</v>
      </c>
    </row>
    <row r="220" spans="1:3" x14ac:dyDescent="0.2">
      <c r="A220" t="s">
        <v>965</v>
      </c>
      <c r="B220" t="s">
        <v>1752</v>
      </c>
      <c r="C220" s="53" t="s">
        <v>1753</v>
      </c>
    </row>
    <row r="221" spans="1:3" x14ac:dyDescent="0.2">
      <c r="A221" t="s">
        <v>942</v>
      </c>
      <c r="B221" t="s">
        <v>943</v>
      </c>
      <c r="C221" s="53" t="s">
        <v>1593</v>
      </c>
    </row>
    <row r="222" spans="1:3" x14ac:dyDescent="0.2">
      <c r="A222" t="s">
        <v>933</v>
      </c>
      <c r="B222" t="s">
        <v>934</v>
      </c>
      <c r="C222" s="53" t="s">
        <v>1754</v>
      </c>
    </row>
    <row r="223" spans="1:3" x14ac:dyDescent="0.2">
      <c r="A223" t="s">
        <v>928</v>
      </c>
      <c r="B223" t="s">
        <v>929</v>
      </c>
      <c r="C223" s="53" t="s">
        <v>1611</v>
      </c>
    </row>
    <row r="224" spans="1:3" x14ac:dyDescent="0.2">
      <c r="A224" t="s">
        <v>878</v>
      </c>
      <c r="B224" t="s">
        <v>879</v>
      </c>
      <c r="C224" s="53" t="s">
        <v>1755</v>
      </c>
    </row>
    <row r="225" spans="1:3" x14ac:dyDescent="0.2">
      <c r="A225" t="s">
        <v>808</v>
      </c>
      <c r="B225" t="s">
        <v>809</v>
      </c>
      <c r="C225" s="53" t="s">
        <v>1756</v>
      </c>
    </row>
    <row r="226" spans="1:3" x14ac:dyDescent="0.2">
      <c r="A226" t="s">
        <v>806</v>
      </c>
      <c r="B226" t="s">
        <v>807</v>
      </c>
      <c r="C226" s="53" t="s">
        <v>1599</v>
      </c>
    </row>
    <row r="227" spans="1:3" x14ac:dyDescent="0.2">
      <c r="A227" t="s">
        <v>796</v>
      </c>
      <c r="B227" t="s">
        <v>797</v>
      </c>
      <c r="C227" s="53" t="s">
        <v>1599</v>
      </c>
    </row>
    <row r="228" spans="1:3" x14ac:dyDescent="0.2">
      <c r="A228" t="s">
        <v>788</v>
      </c>
      <c r="B228" t="s">
        <v>789</v>
      </c>
      <c r="C228" s="53" t="s">
        <v>1720</v>
      </c>
    </row>
    <row r="229" spans="1:3" x14ac:dyDescent="0.2">
      <c r="A229" t="s">
        <v>773</v>
      </c>
      <c r="B229" t="s">
        <v>775</v>
      </c>
      <c r="C229" s="53" t="s">
        <v>1757</v>
      </c>
    </row>
    <row r="230" spans="1:3" x14ac:dyDescent="0.2">
      <c r="A230" t="s">
        <v>770</v>
      </c>
      <c r="B230" t="s">
        <v>772</v>
      </c>
      <c r="C230" s="53" t="s">
        <v>1758</v>
      </c>
    </row>
    <row r="231" spans="1:3" x14ac:dyDescent="0.2">
      <c r="A231" t="s">
        <v>689</v>
      </c>
      <c r="B231" t="s">
        <v>690</v>
      </c>
      <c r="C231" s="53" t="s">
        <v>1759</v>
      </c>
    </row>
    <row r="232" spans="1:3" x14ac:dyDescent="0.2">
      <c r="A232" t="s">
        <v>680</v>
      </c>
      <c r="B232" t="s">
        <v>682</v>
      </c>
      <c r="C232" s="53" t="s">
        <v>1760</v>
      </c>
    </row>
    <row r="233" spans="1:3" x14ac:dyDescent="0.2">
      <c r="A233" t="s">
        <v>667</v>
      </c>
      <c r="B233" t="s">
        <v>1761</v>
      </c>
      <c r="C233" s="53" t="s">
        <v>1607</v>
      </c>
    </row>
    <row r="234" spans="1:3" x14ac:dyDescent="0.2">
      <c r="A234" t="s">
        <v>662</v>
      </c>
      <c r="B234" t="s">
        <v>664</v>
      </c>
      <c r="C234" s="53" t="s">
        <v>1762</v>
      </c>
    </row>
    <row r="235" spans="1:3" x14ac:dyDescent="0.2">
      <c r="A235" t="s">
        <v>653</v>
      </c>
      <c r="B235" t="s">
        <v>654</v>
      </c>
      <c r="C235" s="53" t="s">
        <v>1608</v>
      </c>
    </row>
    <row r="236" spans="1:3" x14ac:dyDescent="0.2">
      <c r="A236" t="s">
        <v>645</v>
      </c>
      <c r="B236" t="s">
        <v>646</v>
      </c>
      <c r="C236" s="53" t="s">
        <v>1608</v>
      </c>
    </row>
    <row r="237" spans="1:3" x14ac:dyDescent="0.2">
      <c r="A237" t="s">
        <v>641</v>
      </c>
      <c r="B237" t="s">
        <v>642</v>
      </c>
      <c r="C237" s="53" t="s">
        <v>1608</v>
      </c>
    </row>
    <row r="238" spans="1:3" x14ac:dyDescent="0.2">
      <c r="A238" t="s">
        <v>629</v>
      </c>
      <c r="B238" t="s">
        <v>630</v>
      </c>
      <c r="C238" s="53" t="s">
        <v>1608</v>
      </c>
    </row>
    <row r="239" spans="1:3" x14ac:dyDescent="0.2">
      <c r="A239" t="s">
        <v>627</v>
      </c>
      <c r="B239" t="s">
        <v>628</v>
      </c>
      <c r="C239" s="53" t="s">
        <v>1608</v>
      </c>
    </row>
    <row r="240" spans="1:3" x14ac:dyDescent="0.2">
      <c r="A240" t="s">
        <v>617</v>
      </c>
      <c r="B240" t="s">
        <v>618</v>
      </c>
      <c r="C240" s="53" t="s">
        <v>1608</v>
      </c>
    </row>
    <row r="241" spans="1:3" x14ac:dyDescent="0.2">
      <c r="A241" t="s">
        <v>607</v>
      </c>
      <c r="B241" t="s">
        <v>1763</v>
      </c>
      <c r="C241" s="53" t="s">
        <v>1764</v>
      </c>
    </row>
    <row r="242" spans="1:3" x14ac:dyDescent="0.2">
      <c r="A242" t="s">
        <v>602</v>
      </c>
      <c r="B242" t="s">
        <v>1765</v>
      </c>
      <c r="C242" s="53" t="s">
        <v>1694</v>
      </c>
    </row>
    <row r="243" spans="1:3" x14ac:dyDescent="0.2">
      <c r="A243" t="s">
        <v>1553</v>
      </c>
      <c r="B243" t="s">
        <v>1766</v>
      </c>
      <c r="C243" s="53" t="s">
        <v>1595</v>
      </c>
    </row>
    <row r="244" spans="1:3" x14ac:dyDescent="0.2">
      <c r="A244" t="s">
        <v>579</v>
      </c>
      <c r="B244" t="s">
        <v>580</v>
      </c>
      <c r="C244" s="53" t="s">
        <v>1767</v>
      </c>
    </row>
    <row r="245" spans="1:3" x14ac:dyDescent="0.2">
      <c r="A245" t="s">
        <v>569</v>
      </c>
      <c r="B245" t="s">
        <v>571</v>
      </c>
      <c r="C245" s="53" t="s">
        <v>1768</v>
      </c>
    </row>
    <row r="246" spans="1:3" x14ac:dyDescent="0.2">
      <c r="A246" t="s">
        <v>566</v>
      </c>
      <c r="B246" t="s">
        <v>568</v>
      </c>
      <c r="C246" s="53" t="s">
        <v>1607</v>
      </c>
    </row>
    <row r="247" spans="1:3" x14ac:dyDescent="0.2">
      <c r="A247" t="s">
        <v>563</v>
      </c>
      <c r="B247" t="s">
        <v>564</v>
      </c>
      <c r="C247" s="53" t="s">
        <v>546</v>
      </c>
    </row>
    <row r="248" spans="1:3" x14ac:dyDescent="0.2">
      <c r="A248" t="s">
        <v>551</v>
      </c>
      <c r="B248" t="s">
        <v>552</v>
      </c>
      <c r="C248" s="53" t="s">
        <v>546</v>
      </c>
    </row>
    <row r="249" spans="1:3" x14ac:dyDescent="0.2">
      <c r="A249" t="s">
        <v>548</v>
      </c>
      <c r="B249" t="s">
        <v>549</v>
      </c>
      <c r="C249" s="53" t="s">
        <v>546</v>
      </c>
    </row>
    <row r="250" spans="1:3" x14ac:dyDescent="0.2">
      <c r="A250" t="s">
        <v>538</v>
      </c>
      <c r="B250" t="s">
        <v>539</v>
      </c>
      <c r="C250" s="53" t="s">
        <v>546</v>
      </c>
    </row>
    <row r="251" spans="1:3" x14ac:dyDescent="0.2">
      <c r="A251" t="s">
        <v>524</v>
      </c>
      <c r="B251" t="s">
        <v>525</v>
      </c>
      <c r="C251" s="53" t="s">
        <v>546</v>
      </c>
    </row>
    <row r="252" spans="1:3" x14ac:dyDescent="0.2">
      <c r="A252" t="s">
        <v>515</v>
      </c>
      <c r="B252" t="s">
        <v>516</v>
      </c>
      <c r="C252" s="53" t="s">
        <v>546</v>
      </c>
    </row>
    <row r="253" spans="1:3" x14ac:dyDescent="0.2">
      <c r="A253" t="s">
        <v>511</v>
      </c>
      <c r="B253" t="s">
        <v>512</v>
      </c>
      <c r="C253" s="53" t="s">
        <v>546</v>
      </c>
    </row>
    <row r="254" spans="1:3" x14ac:dyDescent="0.2">
      <c r="A254" t="s">
        <v>500</v>
      </c>
      <c r="B254" t="s">
        <v>501</v>
      </c>
      <c r="C254" s="53" t="s">
        <v>546</v>
      </c>
    </row>
    <row r="255" spans="1:3" x14ac:dyDescent="0.2">
      <c r="A255" t="s">
        <v>496</v>
      </c>
      <c r="B255" t="s">
        <v>497</v>
      </c>
      <c r="C255" s="53" t="s">
        <v>546</v>
      </c>
    </row>
    <row r="256" spans="1:3" x14ac:dyDescent="0.2">
      <c r="A256" t="s">
        <v>490</v>
      </c>
      <c r="B256" t="s">
        <v>491</v>
      </c>
      <c r="C256" s="53" t="s">
        <v>546</v>
      </c>
    </row>
    <row r="257" spans="1:3" x14ac:dyDescent="0.2">
      <c r="A257" t="s">
        <v>406</v>
      </c>
      <c r="B257" t="s">
        <v>1769</v>
      </c>
      <c r="C257" s="53" t="s">
        <v>1770</v>
      </c>
    </row>
    <row r="258" spans="1:3" x14ac:dyDescent="0.2">
      <c r="A258" t="s">
        <v>404</v>
      </c>
      <c r="B258" t="s">
        <v>405</v>
      </c>
      <c r="C258" s="53" t="s">
        <v>1642</v>
      </c>
    </row>
    <row r="259" spans="1:3" x14ac:dyDescent="0.2">
      <c r="A259" t="s">
        <v>360</v>
      </c>
      <c r="B259" t="s">
        <v>361</v>
      </c>
      <c r="C259" s="53" t="s">
        <v>1771</v>
      </c>
    </row>
    <row r="260" spans="1:3" x14ac:dyDescent="0.2">
      <c r="A260" t="s">
        <v>330</v>
      </c>
      <c r="B260" t="s">
        <v>1772</v>
      </c>
      <c r="C260" s="53" t="s">
        <v>1773</v>
      </c>
    </row>
    <row r="261" spans="1:3" x14ac:dyDescent="0.2">
      <c r="A261" t="s">
        <v>305</v>
      </c>
      <c r="B261" t="s">
        <v>306</v>
      </c>
      <c r="C261" s="53" t="s">
        <v>1774</v>
      </c>
    </row>
    <row r="262" spans="1:3" x14ac:dyDescent="0.2">
      <c r="A262" t="s">
        <v>294</v>
      </c>
      <c r="B262" t="s">
        <v>1775</v>
      </c>
      <c r="C262" s="53" t="s">
        <v>1776</v>
      </c>
    </row>
    <row r="263" spans="1:3" x14ac:dyDescent="0.2">
      <c r="A263" t="s">
        <v>276</v>
      </c>
      <c r="B263" t="s">
        <v>1777</v>
      </c>
      <c r="C263" s="53" t="s">
        <v>1555</v>
      </c>
    </row>
    <row r="264" spans="1:3" x14ac:dyDescent="0.2">
      <c r="A264" t="s">
        <v>272</v>
      </c>
      <c r="B264" t="s">
        <v>274</v>
      </c>
      <c r="C264" s="53" t="s">
        <v>1778</v>
      </c>
    </row>
    <row r="265" spans="1:3" x14ac:dyDescent="0.2">
      <c r="A265" t="s">
        <v>248</v>
      </c>
      <c r="B265" t="s">
        <v>250</v>
      </c>
      <c r="C265" s="53" t="s">
        <v>1779</v>
      </c>
    </row>
    <row r="266" spans="1:3" x14ac:dyDescent="0.2">
      <c r="A266" t="s">
        <v>236</v>
      </c>
      <c r="B266" t="s">
        <v>237</v>
      </c>
      <c r="C266" s="53" t="s">
        <v>1644</v>
      </c>
    </row>
    <row r="267" spans="1:3" x14ac:dyDescent="0.2">
      <c r="A267" t="s">
        <v>234</v>
      </c>
      <c r="B267" t="s">
        <v>235</v>
      </c>
      <c r="C267" s="53" t="s">
        <v>1638</v>
      </c>
    </row>
    <row r="268" spans="1:3" x14ac:dyDescent="0.2">
      <c r="A268" t="s">
        <v>216</v>
      </c>
      <c r="B268" t="s">
        <v>217</v>
      </c>
      <c r="C268" s="53" t="s">
        <v>1554</v>
      </c>
    </row>
    <row r="269" spans="1:3" x14ac:dyDescent="0.2">
      <c r="A269" t="s">
        <v>214</v>
      </c>
      <c r="B269" t="s">
        <v>215</v>
      </c>
      <c r="C269" s="53" t="s">
        <v>1644</v>
      </c>
    </row>
    <row r="270" spans="1:3" x14ac:dyDescent="0.2">
      <c r="A270" t="s">
        <v>199</v>
      </c>
      <c r="B270" t="s">
        <v>201</v>
      </c>
      <c r="C270" s="53" t="s">
        <v>1780</v>
      </c>
    </row>
    <row r="271" spans="1:3" x14ac:dyDescent="0.2">
      <c r="A271" t="s">
        <v>195</v>
      </c>
      <c r="B271" t="s">
        <v>197</v>
      </c>
      <c r="C271" s="53" t="s">
        <v>1781</v>
      </c>
    </row>
    <row r="272" spans="1:3" x14ac:dyDescent="0.2">
      <c r="A272" t="s">
        <v>188</v>
      </c>
      <c r="B272" t="s">
        <v>189</v>
      </c>
      <c r="C272" s="53" t="s">
        <v>1638</v>
      </c>
    </row>
    <row r="273" spans="1:3" x14ac:dyDescent="0.2">
      <c r="A273" t="s">
        <v>186</v>
      </c>
      <c r="B273" t="s">
        <v>1782</v>
      </c>
      <c r="C273" s="53" t="s">
        <v>1644</v>
      </c>
    </row>
    <row r="274" spans="1:3" x14ac:dyDescent="0.2">
      <c r="A274" t="s">
        <v>180</v>
      </c>
      <c r="B274" t="s">
        <v>1783</v>
      </c>
      <c r="C274" s="53" t="s">
        <v>1638</v>
      </c>
    </row>
    <row r="275" spans="1:3" x14ac:dyDescent="0.2">
      <c r="A275" t="s">
        <v>174</v>
      </c>
      <c r="B275" t="s">
        <v>1784</v>
      </c>
      <c r="C275" s="53" t="s">
        <v>1638</v>
      </c>
    </row>
    <row r="276" spans="1:3" x14ac:dyDescent="0.2">
      <c r="A276" t="s">
        <v>172</v>
      </c>
      <c r="B276" t="s">
        <v>173</v>
      </c>
      <c r="C276" s="53" t="s">
        <v>1644</v>
      </c>
    </row>
    <row r="277" spans="1:3" x14ac:dyDescent="0.2">
      <c r="A277" t="s">
        <v>168</v>
      </c>
      <c r="B277" t="s">
        <v>169</v>
      </c>
      <c r="C277" s="53" t="s">
        <v>1638</v>
      </c>
    </row>
    <row r="278" spans="1:3" x14ac:dyDescent="0.2">
      <c r="A278" t="s">
        <v>162</v>
      </c>
      <c r="B278" t="s">
        <v>163</v>
      </c>
      <c r="C278" s="53" t="s">
        <v>1644</v>
      </c>
    </row>
    <row r="279" spans="1:3" x14ac:dyDescent="0.2">
      <c r="A279" t="s">
        <v>154</v>
      </c>
      <c r="B279" t="s">
        <v>156</v>
      </c>
      <c r="C279" s="53" t="s">
        <v>1785</v>
      </c>
    </row>
    <row r="280" spans="1:3" x14ac:dyDescent="0.2">
      <c r="A280" t="s">
        <v>116</v>
      </c>
      <c r="B280" t="s">
        <v>118</v>
      </c>
      <c r="C280" s="53" t="s">
        <v>1642</v>
      </c>
    </row>
    <row r="281" spans="1:3" x14ac:dyDescent="0.2">
      <c r="A281" t="s">
        <v>99</v>
      </c>
      <c r="B281" t="s">
        <v>1786</v>
      </c>
      <c r="C281" s="53" t="s">
        <v>1608</v>
      </c>
    </row>
    <row r="282" spans="1:3" x14ac:dyDescent="0.2">
      <c r="A282" t="s">
        <v>93</v>
      </c>
      <c r="B282" t="s">
        <v>1787</v>
      </c>
      <c r="C282" s="53" t="s">
        <v>1608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12"/>
  <sheetViews>
    <sheetView tabSelected="1" topLeftCell="A35" workbookViewId="0">
      <selection activeCell="J6" sqref="J6"/>
    </sheetView>
  </sheetViews>
  <sheetFormatPr baseColWidth="10" defaultColWidth="9.140625" defaultRowHeight="12.75" x14ac:dyDescent="0.2"/>
  <cols>
    <col min="1" max="3" width="17.5703125" customWidth="1"/>
    <col min="4" max="4" width="58.5703125" customWidth="1"/>
    <col min="5" max="6" width="17.5703125" customWidth="1"/>
    <col min="7" max="7" width="35.140625" customWidth="1"/>
    <col min="8" max="10" width="19.5703125" customWidth="1"/>
    <col min="11" max="11" width="39" customWidth="1"/>
    <col min="12" max="12" width="17.5703125" customWidth="1"/>
    <col min="13" max="14" width="39" customWidth="1"/>
    <col min="15" max="18" width="17.5703125" customWidth="1"/>
    <col min="19" max="19" width="35.140625" customWidth="1"/>
  </cols>
  <sheetData>
    <row r="1" spans="1:19" ht="0" hidden="1" customHeight="1" x14ac:dyDescent="0.2">
      <c r="A1" s="42" t="s">
        <v>18</v>
      </c>
      <c r="B1" s="42" t="s">
        <v>20</v>
      </c>
      <c r="C1" s="42" t="s">
        <v>22</v>
      </c>
      <c r="D1" s="42" t="s">
        <v>23</v>
      </c>
      <c r="E1" s="42" t="s">
        <v>25</v>
      </c>
      <c r="F1" s="42" t="s">
        <v>27</v>
      </c>
      <c r="G1" s="42" t="s">
        <v>29</v>
      </c>
      <c r="H1" s="42" t="s">
        <v>31</v>
      </c>
      <c r="I1" s="42" t="s">
        <v>33</v>
      </c>
      <c r="J1" s="42"/>
      <c r="K1" s="42" t="s">
        <v>35</v>
      </c>
      <c r="L1" s="42" t="s">
        <v>38</v>
      </c>
      <c r="M1" s="42" t="s">
        <v>41</v>
      </c>
      <c r="N1" s="42" t="s">
        <v>42</v>
      </c>
      <c r="O1" s="42" t="s">
        <v>45</v>
      </c>
      <c r="P1" s="42" t="s">
        <v>47</v>
      </c>
      <c r="Q1" s="42" t="s">
        <v>48</v>
      </c>
      <c r="R1" s="42" t="s">
        <v>50</v>
      </c>
      <c r="S1" s="42" t="s">
        <v>52</v>
      </c>
    </row>
    <row r="2" spans="1:19" ht="42.6" customHeight="1" x14ac:dyDescent="0.2">
      <c r="A2" s="125" t="s">
        <v>2</v>
      </c>
      <c r="B2" s="76"/>
      <c r="C2" s="76"/>
      <c r="D2" s="76"/>
      <c r="E2" s="76"/>
      <c r="F2" s="126" t="s">
        <v>40</v>
      </c>
      <c r="G2" s="76"/>
      <c r="H2" s="76"/>
      <c r="I2" s="76"/>
      <c r="J2" s="76"/>
      <c r="K2" s="76"/>
      <c r="L2" s="76"/>
      <c r="M2" s="119" t="s">
        <v>44</v>
      </c>
      <c r="N2" s="76"/>
      <c r="O2" s="122" t="s">
        <v>54</v>
      </c>
      <c r="P2" s="76"/>
      <c r="Q2" s="76"/>
      <c r="R2" s="76"/>
      <c r="S2" s="76"/>
    </row>
    <row r="3" spans="1:19" ht="42.6" customHeight="1" x14ac:dyDescent="0.2">
      <c r="A3" s="123" t="s">
        <v>19</v>
      </c>
      <c r="B3" s="123" t="s">
        <v>21</v>
      </c>
      <c r="C3" s="123" t="s">
        <v>22</v>
      </c>
      <c r="D3" s="123" t="s">
        <v>24</v>
      </c>
      <c r="E3" s="123" t="s">
        <v>26</v>
      </c>
      <c r="F3" s="124" t="s">
        <v>28</v>
      </c>
      <c r="G3" s="124" t="s">
        <v>30</v>
      </c>
      <c r="H3" s="124" t="s">
        <v>37</v>
      </c>
      <c r="I3" s="76"/>
      <c r="J3" s="76"/>
      <c r="K3" s="76"/>
      <c r="L3" s="124" t="s">
        <v>39</v>
      </c>
      <c r="M3" s="118" t="s">
        <v>43</v>
      </c>
      <c r="N3" s="76"/>
      <c r="O3" s="121" t="s">
        <v>46</v>
      </c>
      <c r="P3" s="121" t="s">
        <v>49</v>
      </c>
      <c r="Q3" s="76"/>
      <c r="R3" s="121" t="s">
        <v>51</v>
      </c>
      <c r="S3" s="121" t="s">
        <v>53</v>
      </c>
    </row>
    <row r="4" spans="1:19" ht="38.1" customHeight="1" x14ac:dyDescent="0.2">
      <c r="A4" s="123" t="s">
        <v>19</v>
      </c>
      <c r="B4" s="123" t="s">
        <v>21</v>
      </c>
      <c r="C4" s="123" t="s">
        <v>22</v>
      </c>
      <c r="D4" s="123" t="s">
        <v>24</v>
      </c>
      <c r="E4" s="123" t="s">
        <v>26</v>
      </c>
      <c r="F4" s="124" t="s">
        <v>28</v>
      </c>
      <c r="G4" s="124" t="s">
        <v>30</v>
      </c>
      <c r="H4" s="43" t="s">
        <v>32</v>
      </c>
      <c r="I4" s="43" t="s">
        <v>34</v>
      </c>
      <c r="J4" s="43"/>
      <c r="K4" s="43" t="s">
        <v>36</v>
      </c>
      <c r="L4" s="124" t="s">
        <v>39</v>
      </c>
      <c r="M4" s="44" t="s">
        <v>32</v>
      </c>
      <c r="N4" s="44" t="s">
        <v>34</v>
      </c>
      <c r="O4" s="121" t="s">
        <v>46</v>
      </c>
      <c r="P4" s="45" t="s">
        <v>32</v>
      </c>
      <c r="Q4" s="45" t="s">
        <v>34</v>
      </c>
      <c r="R4" s="121" t="s">
        <v>51</v>
      </c>
      <c r="S4" s="121" t="s">
        <v>53</v>
      </c>
    </row>
    <row r="5" spans="1:19" ht="42.6" customHeight="1" x14ac:dyDescent="0.2">
      <c r="A5" s="46"/>
      <c r="B5" s="46"/>
      <c r="C5" s="46"/>
      <c r="D5" s="46"/>
      <c r="E5" s="46"/>
      <c r="F5" s="46"/>
      <c r="G5" s="46"/>
      <c r="H5" s="120" t="s">
        <v>55</v>
      </c>
      <c r="I5" s="120" t="s">
        <v>55</v>
      </c>
      <c r="J5" s="46" t="s">
        <v>1788</v>
      </c>
      <c r="K5" s="46" t="s">
        <v>56</v>
      </c>
      <c r="L5" s="46"/>
      <c r="M5" s="120" t="s">
        <v>57</v>
      </c>
      <c r="N5" s="120" t="s">
        <v>57</v>
      </c>
      <c r="O5" s="46"/>
      <c r="P5" s="46"/>
      <c r="Q5" s="46"/>
      <c r="R5" s="46"/>
      <c r="S5" s="46"/>
    </row>
    <row r="6" spans="1:19" ht="50.1" customHeight="1" x14ac:dyDescent="0.2">
      <c r="A6" s="47" t="s">
        <v>58</v>
      </c>
      <c r="B6" s="47"/>
      <c r="C6" s="48" t="s">
        <v>59</v>
      </c>
      <c r="D6" s="47" t="s">
        <v>60</v>
      </c>
      <c r="E6" s="47" t="s">
        <v>61</v>
      </c>
      <c r="F6" s="49">
        <v>2</v>
      </c>
      <c r="G6" s="50" t="s">
        <v>62</v>
      </c>
      <c r="H6" s="49" t="s">
        <v>1657</v>
      </c>
      <c r="I6" s="49" t="s">
        <v>1657</v>
      </c>
      <c r="J6" s="49" t="str">
        <f>VLOOKUP(A6,quedan!$A$2:$C$300,3,0)</f>
        <v>4699</v>
      </c>
      <c r="K6" s="50" t="s">
        <v>63</v>
      </c>
      <c r="L6" s="50" t="s">
        <v>64</v>
      </c>
      <c r="M6" s="50" t="s">
        <v>65</v>
      </c>
      <c r="N6" s="50" t="s">
        <v>65</v>
      </c>
      <c r="O6" s="50" t="s">
        <v>66</v>
      </c>
      <c r="P6" s="51" t="str">
        <f ca="1">IF(INDIRECT("G6")="Mercado Shops","-",IF(INDIRECT("N6")="Clásica","12%",IF(INDIRECT("N6")="Premium","16.5%","-")))</f>
        <v>-</v>
      </c>
      <c r="Q6" s="51" t="str">
        <f ca="1">IF(INDIRECT("G6")="Mercado Libre","-",IF(INDIRECT("N6")="Clásica","4.63%",IF(INDIRECT("N6")="Premium","13.9%","-")))</f>
        <v>-</v>
      </c>
      <c r="R6" s="50" t="s">
        <v>67</v>
      </c>
      <c r="S6" s="51" t="s">
        <v>68</v>
      </c>
    </row>
    <row r="7" spans="1:19" ht="50.1" customHeight="1" x14ac:dyDescent="0.2">
      <c r="A7" s="47" t="s">
        <v>69</v>
      </c>
      <c r="B7" s="47"/>
      <c r="C7" s="48" t="s">
        <v>59</v>
      </c>
      <c r="D7" s="47" t="s">
        <v>70</v>
      </c>
      <c r="E7" s="47" t="s">
        <v>61</v>
      </c>
      <c r="F7" s="49">
        <v>1</v>
      </c>
      <c r="G7" s="50" t="s">
        <v>62</v>
      </c>
      <c r="H7" s="49" t="s">
        <v>1655</v>
      </c>
      <c r="I7" s="49" t="s">
        <v>1655</v>
      </c>
      <c r="J7" s="49" t="str">
        <f>VLOOKUP(A7,quedan!$A$2:$C$300,3,0)</f>
        <v>3950</v>
      </c>
      <c r="K7" s="50" t="s">
        <v>63</v>
      </c>
      <c r="L7" s="50" t="s">
        <v>64</v>
      </c>
      <c r="M7" s="50" t="s">
        <v>65</v>
      </c>
      <c r="N7" s="50" t="s">
        <v>65</v>
      </c>
      <c r="O7" s="50" t="s">
        <v>66</v>
      </c>
      <c r="P7" s="51" t="str">
        <f ca="1">IF(INDIRECT("G7")="Mercado Shops","-",IF(INDIRECT("N7")="Clásica","12%",IF(INDIRECT("N7")="Premium","16.5%","-")))</f>
        <v>-</v>
      </c>
      <c r="Q7" s="51" t="str">
        <f ca="1">IF(INDIRECT("G7")="Mercado Libre","-",IF(INDIRECT("N7")="Clásica","4.63%",IF(INDIRECT("N7")="Premium","13.9%","-")))</f>
        <v>-</v>
      </c>
      <c r="R7" s="50" t="s">
        <v>67</v>
      </c>
      <c r="S7" s="51" t="s">
        <v>68</v>
      </c>
    </row>
    <row r="8" spans="1:19" ht="50.1" customHeight="1" x14ac:dyDescent="0.2">
      <c r="A8" s="47" t="s">
        <v>71</v>
      </c>
      <c r="B8" s="47"/>
      <c r="C8" s="48" t="s">
        <v>72</v>
      </c>
      <c r="D8" s="47" t="s">
        <v>73</v>
      </c>
      <c r="E8" s="47" t="s">
        <v>61</v>
      </c>
      <c r="F8" s="49">
        <v>2</v>
      </c>
      <c r="G8" s="50" t="s">
        <v>62</v>
      </c>
      <c r="H8" s="49" t="s">
        <v>1599</v>
      </c>
      <c r="I8" s="49" t="s">
        <v>1599</v>
      </c>
      <c r="J8" s="49" t="str">
        <f>VLOOKUP(A8,quedan!$A$2:$C$300,3,0)</f>
        <v>298</v>
      </c>
      <c r="K8" s="50" t="s">
        <v>63</v>
      </c>
      <c r="L8" s="50" t="s">
        <v>64</v>
      </c>
      <c r="M8" s="50" t="s">
        <v>65</v>
      </c>
      <c r="N8" s="50" t="s">
        <v>65</v>
      </c>
      <c r="O8" s="50" t="s">
        <v>66</v>
      </c>
      <c r="P8" s="51" t="str">
        <f ca="1">IF(INDIRECT("G8")="Mercado Shops","-",IF(INDIRECT("N8")="Clásica","10%",IF(INDIRECT("N8")="Premium","14.5%","-")))</f>
        <v>-</v>
      </c>
      <c r="Q8" s="51" t="str">
        <f ca="1">IF(INDIRECT("G8")="Mercado Libre","-",IF(INDIRECT("N8")="Clásica","4.63%",IF(INDIRECT("N8")="Premium","13.9%","-")))</f>
        <v>-</v>
      </c>
      <c r="R8" s="50" t="s">
        <v>67</v>
      </c>
      <c r="S8" s="51" t="s">
        <v>74</v>
      </c>
    </row>
    <row r="9" spans="1:19" ht="50.1" customHeight="1" x14ac:dyDescent="0.2">
      <c r="A9" s="47" t="s">
        <v>75</v>
      </c>
      <c r="B9" s="47"/>
      <c r="C9" s="48" t="s">
        <v>76</v>
      </c>
      <c r="D9" s="47" t="s">
        <v>77</v>
      </c>
      <c r="E9" s="47" t="s">
        <v>61</v>
      </c>
      <c r="F9" s="49">
        <v>0</v>
      </c>
      <c r="G9" s="50" t="s">
        <v>32</v>
      </c>
      <c r="H9" s="49">
        <v>3999</v>
      </c>
      <c r="I9" s="49">
        <v>3999</v>
      </c>
      <c r="J9" s="174">
        <f>VLOOKUP(A9,omiapublicaciones!$A$5:$G$598,7,0)</f>
        <v>3999</v>
      </c>
      <c r="K9" s="50" t="s">
        <v>63</v>
      </c>
      <c r="L9" s="50" t="s">
        <v>64</v>
      </c>
      <c r="M9" s="50" t="s">
        <v>65</v>
      </c>
      <c r="N9" s="50" t="s">
        <v>65</v>
      </c>
      <c r="O9" s="50" t="s">
        <v>66</v>
      </c>
      <c r="P9" s="51" t="str">
        <f ca="1">IF(INDIRECT("G9")="Mercado Shops","-",IF(INDIRECT("N9")="Clásica","10%",IF(INDIRECT("N9")="Premium","14.5%","-")))</f>
        <v>-</v>
      </c>
      <c r="Q9" s="51" t="str">
        <f ca="1">IF(INDIRECT("G9")="Mercado Libre","-",IF(INDIRECT("N9")="Clásica","4.63%",IF(INDIRECT("N9")="Premium","13.9%","-")))</f>
        <v>-</v>
      </c>
      <c r="R9" s="50" t="s">
        <v>78</v>
      </c>
      <c r="S9" s="51" t="s">
        <v>74</v>
      </c>
    </row>
    <row r="10" spans="1:19" ht="50.1" customHeight="1" x14ac:dyDescent="0.2">
      <c r="A10" s="47" t="s">
        <v>79</v>
      </c>
      <c r="B10" s="47"/>
      <c r="C10" s="48" t="s">
        <v>80</v>
      </c>
      <c r="D10" s="48" t="s">
        <v>81</v>
      </c>
      <c r="E10" s="47" t="s">
        <v>61</v>
      </c>
      <c r="F10" s="49">
        <v>1</v>
      </c>
      <c r="G10" s="50" t="s">
        <v>62</v>
      </c>
      <c r="H10" s="49">
        <v>1650</v>
      </c>
      <c r="I10" s="49">
        <v>1650</v>
      </c>
      <c r="J10" s="174">
        <f>VLOOKUP(A10,omiapublicaciones!$A$5:$G$598,7,0)</f>
        <v>1650</v>
      </c>
      <c r="K10" s="50" t="s">
        <v>63</v>
      </c>
      <c r="L10" s="50" t="s">
        <v>64</v>
      </c>
      <c r="M10" s="50" t="s">
        <v>65</v>
      </c>
      <c r="N10" s="50" t="s">
        <v>65</v>
      </c>
      <c r="O10" s="50" t="s">
        <v>66</v>
      </c>
      <c r="P10" s="51" t="str">
        <f ca="1">IF(INDIRECT("G10")="Mercado Shops","-",IF(INDIRECT("N10")="Clásica","10%",IF(INDIRECT("N10")="Premium","14.5%","-")))</f>
        <v>-</v>
      </c>
      <c r="Q10" s="51" t="str">
        <f ca="1">IF(INDIRECT("G10")="Mercado Libre","-",IF(INDIRECT("N10")="Clásica","4.63%",IF(INDIRECT("N10")="Premium","13.9%","-")))</f>
        <v>-</v>
      </c>
      <c r="R10" s="50" t="s">
        <v>78</v>
      </c>
      <c r="S10" s="51" t="s">
        <v>74</v>
      </c>
    </row>
    <row r="11" spans="1:19" ht="50.1" customHeight="1" x14ac:dyDescent="0.2">
      <c r="A11" s="47" t="s">
        <v>82</v>
      </c>
      <c r="B11" s="47"/>
      <c r="C11" s="48" t="s">
        <v>83</v>
      </c>
      <c r="D11" s="48" t="s">
        <v>84</v>
      </c>
      <c r="E11" s="47" t="s">
        <v>61</v>
      </c>
      <c r="F11" s="49">
        <v>10</v>
      </c>
      <c r="G11" s="50" t="s">
        <v>62</v>
      </c>
      <c r="H11" s="49" t="s">
        <v>1608</v>
      </c>
      <c r="I11" s="49" t="s">
        <v>1608</v>
      </c>
      <c r="J11" s="49" t="str">
        <f>VLOOKUP(A11,quedan!$A$2:$C$300,3,0)</f>
        <v>1750</v>
      </c>
      <c r="K11" s="50" t="s">
        <v>63</v>
      </c>
      <c r="L11" s="50" t="s">
        <v>64</v>
      </c>
      <c r="M11" s="50" t="s">
        <v>65</v>
      </c>
      <c r="N11" s="50" t="s">
        <v>65</v>
      </c>
      <c r="O11" s="50" t="s">
        <v>66</v>
      </c>
      <c r="P11" s="51" t="str">
        <f ca="1">IF(INDIRECT("G11")="Mercado Shops","-",IF(INDIRECT("N11")="Clásica","10%",IF(INDIRECT("N11")="Premium","14.5%","-")))</f>
        <v>-</v>
      </c>
      <c r="Q11" s="51" t="str">
        <f ca="1">IF(INDIRECT("G11")="Mercado Libre","-",IF(INDIRECT("N11")="Clásica","4.63%",IF(INDIRECT("N11")="Premium","13.9%","-")))</f>
        <v>-</v>
      </c>
      <c r="R11" s="50" t="s">
        <v>67</v>
      </c>
      <c r="S11" s="51" t="s">
        <v>74</v>
      </c>
    </row>
    <row r="12" spans="1:19" ht="50.1" customHeight="1" x14ac:dyDescent="0.2">
      <c r="A12" s="47" t="s">
        <v>85</v>
      </c>
      <c r="B12" s="47"/>
      <c r="C12" s="48" t="s">
        <v>83</v>
      </c>
      <c r="D12" s="48" t="s">
        <v>86</v>
      </c>
      <c r="E12" s="47" t="s">
        <v>61</v>
      </c>
      <c r="F12" s="49">
        <v>10</v>
      </c>
      <c r="G12" s="50" t="s">
        <v>62</v>
      </c>
      <c r="H12" s="49" t="s">
        <v>1608</v>
      </c>
      <c r="I12" s="49" t="s">
        <v>1608</v>
      </c>
      <c r="J12" s="49" t="str">
        <f>VLOOKUP(A12,quedan!$A$2:$C$300,3,0)</f>
        <v>1750</v>
      </c>
      <c r="K12" s="50" t="s">
        <v>63</v>
      </c>
      <c r="L12" s="50" t="s">
        <v>64</v>
      </c>
      <c r="M12" s="50" t="s">
        <v>65</v>
      </c>
      <c r="N12" s="50" t="s">
        <v>65</v>
      </c>
      <c r="O12" s="50" t="s">
        <v>66</v>
      </c>
      <c r="P12" s="51" t="str">
        <f ca="1">IF(INDIRECT("G12")="Mercado Shops","-",IF(INDIRECT("N12")="Clásica","10%",IF(INDIRECT("N12")="Premium","14.5%","-")))</f>
        <v>-</v>
      </c>
      <c r="Q12" s="51" t="str">
        <f ca="1">IF(INDIRECT("G12")="Mercado Libre","-",IF(INDIRECT("N12")="Clásica","4.63%",IF(INDIRECT("N12")="Premium","13.9%","-")))</f>
        <v>-</v>
      </c>
      <c r="R12" s="50" t="s">
        <v>67</v>
      </c>
      <c r="S12" s="51" t="s">
        <v>74</v>
      </c>
    </row>
    <row r="13" spans="1:19" ht="50.1" customHeight="1" x14ac:dyDescent="0.2">
      <c r="A13" s="47" t="s">
        <v>87</v>
      </c>
      <c r="B13" s="47"/>
      <c r="C13" s="48" t="s">
        <v>83</v>
      </c>
      <c r="D13" s="48" t="s">
        <v>88</v>
      </c>
      <c r="E13" s="47" t="s">
        <v>61</v>
      </c>
      <c r="F13" s="49">
        <v>20</v>
      </c>
      <c r="G13" s="50" t="s">
        <v>62</v>
      </c>
      <c r="H13" s="49" t="s">
        <v>1608</v>
      </c>
      <c r="I13" s="49" t="s">
        <v>1608</v>
      </c>
      <c r="J13" s="49" t="str">
        <f>VLOOKUP(A13,quedan!$A$2:$C$300,3,0)</f>
        <v>1750</v>
      </c>
      <c r="K13" s="50" t="s">
        <v>63</v>
      </c>
      <c r="L13" s="50" t="s">
        <v>64</v>
      </c>
      <c r="M13" s="50" t="s">
        <v>65</v>
      </c>
      <c r="N13" s="50" t="s">
        <v>65</v>
      </c>
      <c r="O13" s="50" t="s">
        <v>66</v>
      </c>
      <c r="P13" s="51" t="str">
        <f ca="1">IF(INDIRECT("G13")="Mercado Shops","-",IF(INDIRECT("N13")="Clásica","10%",IF(INDIRECT("N13")="Premium","14.5%","-")))</f>
        <v>-</v>
      </c>
      <c r="Q13" s="51" t="str">
        <f ca="1">IF(INDIRECT("G13")="Mercado Libre","-",IF(INDIRECT("N13")="Clásica","4.63%",IF(INDIRECT("N13")="Premium","13.9%","-")))</f>
        <v>-</v>
      </c>
      <c r="R13" s="50" t="s">
        <v>67</v>
      </c>
      <c r="S13" s="51" t="s">
        <v>74</v>
      </c>
    </row>
    <row r="14" spans="1:19" ht="50.1" customHeight="1" x14ac:dyDescent="0.2">
      <c r="A14" s="47" t="s">
        <v>89</v>
      </c>
      <c r="B14" s="47"/>
      <c r="C14" s="48" t="s">
        <v>83</v>
      </c>
      <c r="D14" s="48" t="s">
        <v>90</v>
      </c>
      <c r="E14" s="47" t="s">
        <v>61</v>
      </c>
      <c r="F14" s="49">
        <v>10</v>
      </c>
      <c r="G14" s="50" t="s">
        <v>62</v>
      </c>
      <c r="H14" s="49" t="s">
        <v>1608</v>
      </c>
      <c r="I14" s="49" t="s">
        <v>1608</v>
      </c>
      <c r="J14" s="49" t="str">
        <f>VLOOKUP(A14,quedan!$A$2:$C$300,3,0)</f>
        <v>1750</v>
      </c>
      <c r="K14" s="50" t="s">
        <v>63</v>
      </c>
      <c r="L14" s="50" t="s">
        <v>64</v>
      </c>
      <c r="M14" s="50" t="s">
        <v>65</v>
      </c>
      <c r="N14" s="50" t="s">
        <v>65</v>
      </c>
      <c r="O14" s="50" t="s">
        <v>66</v>
      </c>
      <c r="P14" s="51" t="str">
        <f ca="1">IF(INDIRECT("G14")="Mercado Shops","-",IF(INDIRECT("N14")="Clásica","10%",IF(INDIRECT("N14")="Premium","14.5%","-")))</f>
        <v>-</v>
      </c>
      <c r="Q14" s="51" t="str">
        <f ca="1">IF(INDIRECT("G14")="Mercado Libre","-",IF(INDIRECT("N14")="Clásica","4.63%",IF(INDIRECT("N14")="Premium","13.9%","-")))</f>
        <v>-</v>
      </c>
      <c r="R14" s="50" t="s">
        <v>67</v>
      </c>
      <c r="S14" s="51" t="s">
        <v>74</v>
      </c>
    </row>
    <row r="15" spans="1:19" ht="50.1" customHeight="1" x14ac:dyDescent="0.2">
      <c r="A15" s="47" t="s">
        <v>91</v>
      </c>
      <c r="B15" s="47"/>
      <c r="C15" s="48" t="s">
        <v>83</v>
      </c>
      <c r="D15" s="48" t="s">
        <v>92</v>
      </c>
      <c r="E15" s="47" t="s">
        <v>61</v>
      </c>
      <c r="F15" s="49">
        <v>10</v>
      </c>
      <c r="G15" s="50" t="s">
        <v>62</v>
      </c>
      <c r="H15" s="49" t="s">
        <v>1608</v>
      </c>
      <c r="I15" s="49" t="s">
        <v>1608</v>
      </c>
      <c r="J15" s="49" t="str">
        <f>VLOOKUP(A15,quedan!$A$2:$C$300,3,0)</f>
        <v>1750</v>
      </c>
      <c r="K15" s="50" t="s">
        <v>63</v>
      </c>
      <c r="L15" s="50" t="s">
        <v>64</v>
      </c>
      <c r="M15" s="50" t="s">
        <v>65</v>
      </c>
      <c r="N15" s="50" t="s">
        <v>65</v>
      </c>
      <c r="O15" s="50" t="s">
        <v>66</v>
      </c>
      <c r="P15" s="51" t="str">
        <f ca="1">IF(INDIRECT("G15")="Mercado Shops","-",IF(INDIRECT("N15")="Clásica","10%",IF(INDIRECT("N15")="Premium","14.5%","-")))</f>
        <v>-</v>
      </c>
      <c r="Q15" s="51" t="str">
        <f ca="1">IF(INDIRECT("G15")="Mercado Libre","-",IF(INDIRECT("N15")="Clásica","4.63%",IF(INDIRECT("N15")="Premium","13.9%","-")))</f>
        <v>-</v>
      </c>
      <c r="R15" s="50" t="s">
        <v>67</v>
      </c>
      <c r="S15" s="51" t="s">
        <v>74</v>
      </c>
    </row>
    <row r="16" spans="1:19" ht="50.1" customHeight="1" x14ac:dyDescent="0.2">
      <c r="A16" s="47" t="s">
        <v>93</v>
      </c>
      <c r="B16" s="47"/>
      <c r="C16" s="48" t="s">
        <v>83</v>
      </c>
      <c r="D16" s="47" t="s">
        <v>94</v>
      </c>
      <c r="E16" s="47" t="s">
        <v>61</v>
      </c>
      <c r="F16" s="49">
        <v>29</v>
      </c>
      <c r="G16" s="50" t="s">
        <v>62</v>
      </c>
      <c r="H16" s="49" t="s">
        <v>1608</v>
      </c>
      <c r="I16" s="49" t="s">
        <v>1608</v>
      </c>
      <c r="J16" s="49" t="str">
        <f>VLOOKUP(A16,quedan!$A$2:$C$300,3,0)</f>
        <v>1750</v>
      </c>
      <c r="K16" s="50" t="s">
        <v>63</v>
      </c>
      <c r="L16" s="50" t="s">
        <v>64</v>
      </c>
      <c r="M16" s="50" t="s">
        <v>65</v>
      </c>
      <c r="N16" s="50" t="s">
        <v>65</v>
      </c>
      <c r="O16" s="50" t="s">
        <v>66</v>
      </c>
      <c r="P16" s="51" t="str">
        <f ca="1">IF(INDIRECT("G16")="Mercado Shops","-",IF(INDIRECT("N16")="Clásica","10%",IF(INDIRECT("N16")="Premium","14.5%","-")))</f>
        <v>-</v>
      </c>
      <c r="Q16" s="51" t="str">
        <f ca="1">IF(INDIRECT("G16")="Mercado Libre","-",IF(INDIRECT("N16")="Clásica","4.63%",IF(INDIRECT("N16")="Premium","13.9%","-")))</f>
        <v>-</v>
      </c>
      <c r="R16" s="50" t="s">
        <v>67</v>
      </c>
      <c r="S16" s="51" t="s">
        <v>74</v>
      </c>
    </row>
    <row r="17" spans="1:19" ht="50.1" customHeight="1" x14ac:dyDescent="0.2">
      <c r="A17" s="47" t="s">
        <v>95</v>
      </c>
      <c r="B17" s="47"/>
      <c r="C17" s="48" t="s">
        <v>83</v>
      </c>
      <c r="D17" s="47" t="s">
        <v>96</v>
      </c>
      <c r="E17" s="47" t="s">
        <v>61</v>
      </c>
      <c r="F17" s="49">
        <v>8</v>
      </c>
      <c r="G17" s="50" t="s">
        <v>62</v>
      </c>
      <c r="H17" s="49" t="s">
        <v>1608</v>
      </c>
      <c r="I17" s="49" t="s">
        <v>1608</v>
      </c>
      <c r="J17" s="49" t="str">
        <f>VLOOKUP(A17,quedan!$A$2:$C$300,3,0)</f>
        <v>1750</v>
      </c>
      <c r="K17" s="50" t="s">
        <v>63</v>
      </c>
      <c r="L17" s="50" t="s">
        <v>64</v>
      </c>
      <c r="M17" s="50" t="s">
        <v>65</v>
      </c>
      <c r="N17" s="50" t="s">
        <v>65</v>
      </c>
      <c r="O17" s="50" t="s">
        <v>66</v>
      </c>
      <c r="P17" s="51" t="str">
        <f ca="1">IF(INDIRECT("G17")="Mercado Shops","-",IF(INDIRECT("N17")="Clásica","10%",IF(INDIRECT("N17")="Premium","14.5%","-")))</f>
        <v>-</v>
      </c>
      <c r="Q17" s="51" t="str">
        <f ca="1">IF(INDIRECT("G17")="Mercado Libre","-",IF(INDIRECT("N17")="Clásica","4.63%",IF(INDIRECT("N17")="Premium","13.9%","-")))</f>
        <v>-</v>
      </c>
      <c r="R17" s="50" t="s">
        <v>67</v>
      </c>
      <c r="S17" s="51" t="s">
        <v>74</v>
      </c>
    </row>
    <row r="18" spans="1:19" ht="50.1" customHeight="1" x14ac:dyDescent="0.2">
      <c r="A18" s="47" t="s">
        <v>97</v>
      </c>
      <c r="B18" s="47"/>
      <c r="C18" s="48" t="s">
        <v>83</v>
      </c>
      <c r="D18" s="48" t="s">
        <v>98</v>
      </c>
      <c r="E18" s="47" t="s">
        <v>61</v>
      </c>
      <c r="F18" s="49">
        <v>10</v>
      </c>
      <c r="G18" s="50" t="s">
        <v>62</v>
      </c>
      <c r="H18" s="49" t="s">
        <v>1608</v>
      </c>
      <c r="I18" s="49" t="s">
        <v>1608</v>
      </c>
      <c r="J18" s="49" t="str">
        <f>VLOOKUP(A18,quedan!$A$2:$C$300,3,0)</f>
        <v>1750</v>
      </c>
      <c r="K18" s="50" t="s">
        <v>63</v>
      </c>
      <c r="L18" s="50" t="s">
        <v>64</v>
      </c>
      <c r="M18" s="50" t="s">
        <v>65</v>
      </c>
      <c r="N18" s="50" t="s">
        <v>65</v>
      </c>
      <c r="O18" s="50" t="s">
        <v>66</v>
      </c>
      <c r="P18" s="51" t="str">
        <f ca="1">IF(INDIRECT("G18")="Mercado Shops","-",IF(INDIRECT("N18")="Clásica","10%",IF(INDIRECT("N18")="Premium","14.5%","-")))</f>
        <v>-</v>
      </c>
      <c r="Q18" s="51" t="str">
        <f ca="1">IF(INDIRECT("G18")="Mercado Libre","-",IF(INDIRECT("N18")="Clásica","4.63%",IF(INDIRECT("N18")="Premium","13.9%","-")))</f>
        <v>-</v>
      </c>
      <c r="R18" s="50" t="s">
        <v>67</v>
      </c>
      <c r="S18" s="51" t="s">
        <v>74</v>
      </c>
    </row>
    <row r="19" spans="1:19" ht="50.1" customHeight="1" x14ac:dyDescent="0.2">
      <c r="A19" s="47" t="s">
        <v>99</v>
      </c>
      <c r="B19" s="47"/>
      <c r="C19" s="48" t="s">
        <v>83</v>
      </c>
      <c r="D19" s="48" t="s">
        <v>100</v>
      </c>
      <c r="E19" s="47" t="s">
        <v>61</v>
      </c>
      <c r="F19" s="49">
        <v>1</v>
      </c>
      <c r="G19" s="50" t="s">
        <v>62</v>
      </c>
      <c r="H19" s="49" t="s">
        <v>1608</v>
      </c>
      <c r="I19" s="49" t="s">
        <v>1608</v>
      </c>
      <c r="J19" s="49" t="str">
        <f>VLOOKUP(A19,quedan!$A$2:$C$300,3,0)</f>
        <v>1750</v>
      </c>
      <c r="K19" s="50" t="s">
        <v>63</v>
      </c>
      <c r="L19" s="50" t="s">
        <v>64</v>
      </c>
      <c r="M19" s="50" t="s">
        <v>65</v>
      </c>
      <c r="N19" s="50" t="s">
        <v>65</v>
      </c>
      <c r="O19" s="50" t="s">
        <v>66</v>
      </c>
      <c r="P19" s="51" t="str">
        <f ca="1">IF(INDIRECT("G19")="Mercado Shops","-",IF(INDIRECT("N19")="Clásica","10%",IF(INDIRECT("N19")="Premium","14.5%","-")))</f>
        <v>-</v>
      </c>
      <c r="Q19" s="51" t="str">
        <f ca="1">IF(INDIRECT("G19")="Mercado Libre","-",IF(INDIRECT("N19")="Clásica","4.63%",IF(INDIRECT("N19")="Premium","13.9%","-")))</f>
        <v>-</v>
      </c>
      <c r="R19" s="50" t="s">
        <v>67</v>
      </c>
      <c r="S19" s="51" t="s">
        <v>74</v>
      </c>
    </row>
    <row r="20" spans="1:19" ht="50.1" customHeight="1" x14ac:dyDescent="0.2">
      <c r="A20" s="47" t="s">
        <v>101</v>
      </c>
      <c r="B20" s="47"/>
      <c r="C20" s="48" t="s">
        <v>102</v>
      </c>
      <c r="D20" s="47" t="s">
        <v>103</v>
      </c>
      <c r="E20" s="47" t="s">
        <v>61</v>
      </c>
      <c r="F20" s="49">
        <v>0</v>
      </c>
      <c r="G20" s="50" t="s">
        <v>62</v>
      </c>
      <c r="H20" s="49">
        <v>398</v>
      </c>
      <c r="I20" s="49">
        <v>398</v>
      </c>
      <c r="J20" s="174">
        <f>VLOOKUP(A20,omiapublicaciones!$A$5:$G$598,7,0)</f>
        <v>398</v>
      </c>
      <c r="K20" s="50" t="s">
        <v>63</v>
      </c>
      <c r="L20" s="50" t="s">
        <v>64</v>
      </c>
      <c r="M20" s="50" t="s">
        <v>65</v>
      </c>
      <c r="N20" s="50" t="s">
        <v>65</v>
      </c>
      <c r="O20" s="50" t="s">
        <v>66</v>
      </c>
      <c r="P20" s="51" t="str">
        <f ca="1">IF(INDIRECT("G20")="Mercado Shops","-",IF(INDIRECT("N20")="Clásica","10%",IF(INDIRECT("N20")="Premium","14.5%","-")))</f>
        <v>-</v>
      </c>
      <c r="Q20" s="51" t="str">
        <f ca="1">IF(INDIRECT("G20")="Mercado Libre","-",IF(INDIRECT("N20")="Clásica","4.63%",IF(INDIRECT("N20")="Premium","13.9%","-")))</f>
        <v>-</v>
      </c>
      <c r="R20" s="50" t="s">
        <v>78</v>
      </c>
      <c r="S20" s="51" t="s">
        <v>104</v>
      </c>
    </row>
    <row r="21" spans="1:19" ht="50.1" customHeight="1" x14ac:dyDescent="0.2">
      <c r="A21" s="47" t="s">
        <v>105</v>
      </c>
      <c r="B21" s="47"/>
      <c r="C21" s="48" t="s">
        <v>106</v>
      </c>
      <c r="D21" s="47" t="s">
        <v>107</v>
      </c>
      <c r="E21" s="47" t="s">
        <v>61</v>
      </c>
      <c r="F21" s="49">
        <v>3</v>
      </c>
      <c r="G21" s="50" t="s">
        <v>32</v>
      </c>
      <c r="H21" s="49">
        <v>295</v>
      </c>
      <c r="I21" s="49">
        <v>295</v>
      </c>
      <c r="J21" s="174">
        <f>VLOOKUP(A21,omiapublicaciones!$A$5:$G$598,7,0)</f>
        <v>295</v>
      </c>
      <c r="K21" s="50" t="s">
        <v>63</v>
      </c>
      <c r="L21" s="50" t="s">
        <v>64</v>
      </c>
      <c r="M21" s="50" t="s">
        <v>65</v>
      </c>
      <c r="N21" s="50" t="s">
        <v>65</v>
      </c>
      <c r="O21" s="50" t="s">
        <v>66</v>
      </c>
      <c r="P21" s="51" t="str">
        <f ca="1">IF(INDIRECT("G21")="Mercado Shops","-",IF(INDIRECT("N21")="Clásica","15%",IF(INDIRECT("N21")="Premium","19.5%","-")))</f>
        <v>-</v>
      </c>
      <c r="Q21" s="51" t="str">
        <f ca="1">IF(INDIRECT("G21")="Mercado Libre","-",IF(INDIRECT("N21")="Clásica","4.63%",IF(INDIRECT("N21")="Premium","13.9%","-")))</f>
        <v>-</v>
      </c>
      <c r="R21" s="50" t="s">
        <v>67</v>
      </c>
      <c r="S21" s="51" t="s">
        <v>108</v>
      </c>
    </row>
    <row r="22" spans="1:19" ht="50.1" customHeight="1" x14ac:dyDescent="0.2">
      <c r="A22" s="47" t="s">
        <v>109</v>
      </c>
      <c r="B22" s="47"/>
      <c r="C22" s="48" t="s">
        <v>110</v>
      </c>
      <c r="D22" s="47" t="s">
        <v>111</v>
      </c>
      <c r="E22" s="47" t="s">
        <v>61</v>
      </c>
      <c r="F22" s="49">
        <v>0</v>
      </c>
      <c r="G22" s="50" t="s">
        <v>62</v>
      </c>
      <c r="H22" s="49" t="s">
        <v>1649</v>
      </c>
      <c r="I22" s="49" t="s">
        <v>1649</v>
      </c>
      <c r="J22" s="49" t="str">
        <f>VLOOKUP(A22,quedan!$A$2:$C$300,3,0)</f>
        <v>700</v>
      </c>
      <c r="K22" s="50" t="s">
        <v>63</v>
      </c>
      <c r="L22" s="50" t="s">
        <v>64</v>
      </c>
      <c r="M22" s="50" t="s">
        <v>65</v>
      </c>
      <c r="N22" s="50" t="s">
        <v>65</v>
      </c>
      <c r="O22" s="50" t="s">
        <v>66</v>
      </c>
      <c r="P22" s="51" t="str">
        <f ca="1">IF(INDIRECT("G22")="Mercado Shops","-",IF(INDIRECT("N22")="Clásica","12%",IF(INDIRECT("N22")="Premium","16.5%","-")))</f>
        <v>-</v>
      </c>
      <c r="Q22" s="51" t="str">
        <f ca="1">IF(INDIRECT("G22")="Mercado Libre","-",IF(INDIRECT("N22")="Clásica","4.63%",IF(INDIRECT("N22")="Premium","13.9%","-")))</f>
        <v>-</v>
      </c>
      <c r="R22" s="50" t="s">
        <v>78</v>
      </c>
      <c r="S22" s="51" t="s">
        <v>68</v>
      </c>
    </row>
    <row r="23" spans="1:19" ht="50.1" customHeight="1" x14ac:dyDescent="0.2">
      <c r="A23" s="47" t="s">
        <v>112</v>
      </c>
      <c r="B23" s="47"/>
      <c r="C23" s="48" t="s">
        <v>113</v>
      </c>
      <c r="D23" s="47" t="s">
        <v>114</v>
      </c>
      <c r="E23" s="47" t="s">
        <v>61</v>
      </c>
      <c r="F23" s="49">
        <v>2</v>
      </c>
      <c r="G23" s="50" t="s">
        <v>62</v>
      </c>
      <c r="H23" s="49">
        <v>282</v>
      </c>
      <c r="I23" s="49">
        <v>282</v>
      </c>
      <c r="J23" s="174">
        <f>VLOOKUP(A23,omiapublicaciones!$A$5:$G$598,7,0)</f>
        <v>282</v>
      </c>
      <c r="K23" s="50" t="s">
        <v>63</v>
      </c>
      <c r="L23" s="50" t="s">
        <v>64</v>
      </c>
      <c r="M23" s="50" t="s">
        <v>65</v>
      </c>
      <c r="N23" s="50" t="s">
        <v>115</v>
      </c>
      <c r="O23" s="50" t="s">
        <v>66</v>
      </c>
      <c r="P23" s="51" t="str">
        <f ca="1">IF(INDIRECT("G23")="Mercado Shops","-",IF(INDIRECT("N23")="Clásica","10%",IF(INDIRECT("N23")="Premium","14.5%","-")))</f>
        <v>-</v>
      </c>
      <c r="Q23" s="51" t="str">
        <f ca="1">IF(INDIRECT("G23")="Mercado Libre","-",IF(INDIRECT("N23")="Clásica","4.63%",IF(INDIRECT("N23")="Premium","13.9%","-")))</f>
        <v>-</v>
      </c>
      <c r="R23" s="50" t="s">
        <v>78</v>
      </c>
      <c r="S23" s="51" t="s">
        <v>74</v>
      </c>
    </row>
    <row r="24" spans="1:19" ht="50.1" customHeight="1" x14ac:dyDescent="0.2">
      <c r="A24" s="47" t="s">
        <v>116</v>
      </c>
      <c r="B24" s="47"/>
      <c r="C24" s="48" t="s">
        <v>117</v>
      </c>
      <c r="D24" s="47" t="s">
        <v>118</v>
      </c>
      <c r="E24" s="47" t="s">
        <v>61</v>
      </c>
      <c r="F24" s="49">
        <v>6</v>
      </c>
      <c r="G24" s="50" t="s">
        <v>32</v>
      </c>
      <c r="H24" s="49" t="s">
        <v>1642</v>
      </c>
      <c r="I24" s="49" t="s">
        <v>1642</v>
      </c>
      <c r="J24" s="49" t="str">
        <f>VLOOKUP(A24,quedan!$A$2:$C$300,3,0)</f>
        <v>750</v>
      </c>
      <c r="K24" s="50" t="s">
        <v>63</v>
      </c>
      <c r="L24" s="50" t="s">
        <v>64</v>
      </c>
      <c r="M24" s="50" t="s">
        <v>65</v>
      </c>
      <c r="N24" s="50" t="s">
        <v>65</v>
      </c>
      <c r="O24" s="50" t="s">
        <v>66</v>
      </c>
      <c r="P24" s="51" t="str">
        <f ca="1">IF(INDIRECT("G24")="Mercado Shops","-",IF(INDIRECT("N24")="Clásica","10%",IF(INDIRECT("N24")="Premium","14.5%","-")))</f>
        <v>-</v>
      </c>
      <c r="Q24" s="51" t="str">
        <f ca="1">IF(INDIRECT("G24")="Mercado Libre","-",IF(INDIRECT("N24")="Clásica","4.63%",IF(INDIRECT("N24")="Premium","13.9%","-")))</f>
        <v>-</v>
      </c>
      <c r="R24" s="50" t="s">
        <v>67</v>
      </c>
      <c r="S24" s="51" t="s">
        <v>74</v>
      </c>
    </row>
    <row r="25" spans="1:19" ht="50.1" customHeight="1" x14ac:dyDescent="0.2">
      <c r="A25" s="47" t="s">
        <v>119</v>
      </c>
      <c r="B25" s="47"/>
      <c r="C25" s="48" t="s">
        <v>120</v>
      </c>
      <c r="D25" s="47" t="s">
        <v>121</v>
      </c>
      <c r="E25" s="47" t="s">
        <v>61</v>
      </c>
      <c r="F25" s="49">
        <v>5</v>
      </c>
      <c r="G25" s="50" t="s">
        <v>62</v>
      </c>
      <c r="H25" s="49" t="s">
        <v>1644</v>
      </c>
      <c r="I25" s="49" t="s">
        <v>1644</v>
      </c>
      <c r="J25" s="49" t="str">
        <f>VLOOKUP(A25,quedan!$A$2:$C$300,3,0)</f>
        <v>850</v>
      </c>
      <c r="K25" s="50" t="s">
        <v>63</v>
      </c>
      <c r="L25" s="50" t="s">
        <v>64</v>
      </c>
      <c r="M25" s="50" t="s">
        <v>65</v>
      </c>
      <c r="N25" s="50" t="s">
        <v>65</v>
      </c>
      <c r="O25" s="50" t="s">
        <v>66</v>
      </c>
      <c r="P25" s="51" t="str">
        <f ca="1">IF(INDIRECT("G25")="Mercado Shops","-",IF(INDIRECT("N25")="Clásica","12%",IF(INDIRECT("N25")="Premium","16.5%","-")))</f>
        <v>-</v>
      </c>
      <c r="Q25" s="51" t="str">
        <f ca="1">IF(INDIRECT("G25")="Mercado Libre","-",IF(INDIRECT("N25")="Clásica","4.63%",IF(INDIRECT("N25")="Premium","13.9%","-")))</f>
        <v>-</v>
      </c>
      <c r="R25" s="50" t="s">
        <v>78</v>
      </c>
      <c r="S25" s="51" t="s">
        <v>68</v>
      </c>
    </row>
    <row r="26" spans="1:19" ht="50.1" customHeight="1" x14ac:dyDescent="0.2">
      <c r="A26" s="47" t="s">
        <v>122</v>
      </c>
      <c r="B26" s="47"/>
      <c r="C26" s="48" t="s">
        <v>123</v>
      </c>
      <c r="D26" s="47" t="s">
        <v>124</v>
      </c>
      <c r="E26" s="47" t="s">
        <v>61</v>
      </c>
      <c r="F26" s="49">
        <v>10</v>
      </c>
      <c r="G26" s="50" t="s">
        <v>32</v>
      </c>
      <c r="H26" s="49">
        <v>296</v>
      </c>
      <c r="I26" s="49">
        <v>296</v>
      </c>
      <c r="J26" s="174">
        <f>VLOOKUP(A26,omiapublicaciones!$A$5:$G$598,7,0)</f>
        <v>296</v>
      </c>
      <c r="K26" s="50" t="s">
        <v>63</v>
      </c>
      <c r="L26" s="50" t="s">
        <v>64</v>
      </c>
      <c r="M26" s="50" t="s">
        <v>65</v>
      </c>
      <c r="N26" s="50" t="s">
        <v>115</v>
      </c>
      <c r="O26" s="50" t="s">
        <v>66</v>
      </c>
      <c r="P26" s="51" t="str">
        <f ca="1">IF(INDIRECT("G26")="Mercado Shops","-",IF(INDIRECT("N26")="Clásica","10%",IF(INDIRECT("N26")="Premium","14.5%","-")))</f>
        <v>-</v>
      </c>
      <c r="Q26" s="51" t="str">
        <f ca="1">IF(INDIRECT("G26")="Mercado Libre","-",IF(INDIRECT("N26")="Clásica","4.63%",IF(INDIRECT("N26")="Premium","13.9%","-")))</f>
        <v>-</v>
      </c>
      <c r="R26" s="50" t="s">
        <v>78</v>
      </c>
      <c r="S26" s="51" t="s">
        <v>125</v>
      </c>
    </row>
    <row r="27" spans="1:19" ht="50.1" customHeight="1" x14ac:dyDescent="0.2">
      <c r="A27" s="47" t="s">
        <v>126</v>
      </c>
      <c r="B27" s="47"/>
      <c r="C27" s="48" t="s">
        <v>127</v>
      </c>
      <c r="D27" s="47" t="s">
        <v>128</v>
      </c>
      <c r="E27" s="47" t="s">
        <v>61</v>
      </c>
      <c r="F27" s="49">
        <v>0</v>
      </c>
      <c r="G27" s="50" t="s">
        <v>62</v>
      </c>
      <c r="H27" s="49">
        <v>1218</v>
      </c>
      <c r="I27" s="49">
        <v>1218</v>
      </c>
      <c r="J27" s="174">
        <f>VLOOKUP(A27,omiapublicaciones!$A$5:$G$598,7,0)</f>
        <v>1218</v>
      </c>
      <c r="K27" s="50" t="s">
        <v>63</v>
      </c>
      <c r="L27" s="50" t="s">
        <v>64</v>
      </c>
      <c r="M27" s="50" t="s">
        <v>65</v>
      </c>
      <c r="N27" s="50" t="s">
        <v>65</v>
      </c>
      <c r="O27" s="50" t="s">
        <v>66</v>
      </c>
      <c r="P27" s="51" t="str">
        <f ca="1">IF(INDIRECT("G27")="Mercado Shops","-",IF(INDIRECT("N27")="Clásica","12%",IF(INDIRECT("N27")="Premium","16.5%","-")))</f>
        <v>-</v>
      </c>
      <c r="Q27" s="51" t="str">
        <f ca="1">IF(INDIRECT("G27")="Mercado Libre","-",IF(INDIRECT("N27")="Clásica","4.63%",IF(INDIRECT("N27")="Premium","13.9%","-")))</f>
        <v>-</v>
      </c>
      <c r="R27" s="50" t="s">
        <v>78</v>
      </c>
      <c r="S27" s="51" t="s">
        <v>68</v>
      </c>
    </row>
    <row r="28" spans="1:19" ht="50.1" customHeight="1" x14ac:dyDescent="0.2">
      <c r="A28" s="47" t="s">
        <v>129</v>
      </c>
      <c r="B28" s="47"/>
      <c r="C28" s="48" t="s">
        <v>130</v>
      </c>
      <c r="D28" s="47" t="s">
        <v>131</v>
      </c>
      <c r="E28" s="47" t="s">
        <v>61</v>
      </c>
      <c r="F28" s="49">
        <v>0</v>
      </c>
      <c r="G28" s="50" t="s">
        <v>62</v>
      </c>
      <c r="H28" s="49">
        <v>298</v>
      </c>
      <c r="I28" s="49">
        <v>298</v>
      </c>
      <c r="J28" s="174">
        <f>VLOOKUP(A28,omiapublicaciones!$A$5:$G$598,7,0)</f>
        <v>298</v>
      </c>
      <c r="K28" s="50" t="s">
        <v>63</v>
      </c>
      <c r="L28" s="50" t="s">
        <v>64</v>
      </c>
      <c r="M28" s="50" t="s">
        <v>65</v>
      </c>
      <c r="N28" s="50" t="s">
        <v>115</v>
      </c>
      <c r="O28" s="50" t="s">
        <v>66</v>
      </c>
      <c r="P28" s="51" t="str">
        <f ca="1">IF(INDIRECT("G28")="Mercado Shops","-",IF(INDIRECT("N28")="Clásica","12%",IF(INDIRECT("N28")="Premium","16.5%","-")))</f>
        <v>-</v>
      </c>
      <c r="Q28" s="51" t="str">
        <f ca="1">IF(INDIRECT("G28")="Mercado Libre","-",IF(INDIRECT("N28")="Clásica","4.63%",IF(INDIRECT("N28")="Premium","13.9%","-")))</f>
        <v>-</v>
      </c>
      <c r="R28" s="50" t="s">
        <v>78</v>
      </c>
      <c r="S28" s="51" t="s">
        <v>132</v>
      </c>
    </row>
    <row r="29" spans="1:19" ht="50.1" customHeight="1" x14ac:dyDescent="0.2">
      <c r="A29" s="47" t="s">
        <v>133</v>
      </c>
      <c r="B29" s="47"/>
      <c r="C29" s="48" t="s">
        <v>134</v>
      </c>
      <c r="D29" s="47" t="s">
        <v>135</v>
      </c>
      <c r="E29" s="47" t="s">
        <v>61</v>
      </c>
      <c r="F29" s="49">
        <v>0</v>
      </c>
      <c r="G29" s="50" t="s">
        <v>62</v>
      </c>
      <c r="H29" s="49" t="s">
        <v>1647</v>
      </c>
      <c r="I29" s="49" t="s">
        <v>1647</v>
      </c>
      <c r="J29" s="49" t="str">
        <f>VLOOKUP(A29,quedan!$A$2:$C$300,3,0)</f>
        <v>958</v>
      </c>
      <c r="K29" s="50" t="s">
        <v>63</v>
      </c>
      <c r="L29" s="50" t="s">
        <v>64</v>
      </c>
      <c r="M29" s="50" t="s">
        <v>65</v>
      </c>
      <c r="N29" s="50" t="s">
        <v>65</v>
      </c>
      <c r="O29" s="50" t="s">
        <v>66</v>
      </c>
      <c r="P29" s="51" t="str">
        <f ca="1">IF(INDIRECT("G29")="Mercado Shops","-",IF(INDIRECT("N29")="Clásica","10%",IF(INDIRECT("N29")="Premium","14.5%","-")))</f>
        <v>-</v>
      </c>
      <c r="Q29" s="51" t="str">
        <f ca="1">IF(INDIRECT("G29")="Mercado Libre","-",IF(INDIRECT("N29")="Clásica","4.63%",IF(INDIRECT("N29")="Premium","13.9%","-")))</f>
        <v>-</v>
      </c>
      <c r="R29" s="50" t="s">
        <v>78</v>
      </c>
      <c r="S29" s="51" t="s">
        <v>74</v>
      </c>
    </row>
    <row r="30" spans="1:19" ht="50.1" customHeight="1" x14ac:dyDescent="0.2">
      <c r="A30" s="47" t="s">
        <v>136</v>
      </c>
      <c r="B30" s="47"/>
      <c r="C30" s="48" t="s">
        <v>134</v>
      </c>
      <c r="D30" s="47" t="s">
        <v>137</v>
      </c>
      <c r="E30" s="47" t="s">
        <v>61</v>
      </c>
      <c r="F30" s="49">
        <v>1</v>
      </c>
      <c r="G30" s="50" t="s">
        <v>34</v>
      </c>
      <c r="H30" s="49">
        <v>958</v>
      </c>
      <c r="I30" s="49">
        <v>958</v>
      </c>
      <c r="J30" s="174">
        <f>VLOOKUP(A30,omiapublicaciones!$A$5:$G$598,7,0)</f>
        <v>958</v>
      </c>
      <c r="K30" s="50" t="s">
        <v>63</v>
      </c>
      <c r="L30" s="50" t="s">
        <v>64</v>
      </c>
      <c r="M30" s="50" t="s">
        <v>65</v>
      </c>
      <c r="N30" s="50" t="s">
        <v>65</v>
      </c>
      <c r="O30" s="50" t="s">
        <v>66</v>
      </c>
      <c r="P30" s="51" t="str">
        <f ca="1">IF(INDIRECT("G30")="Mercado Shops","-",IF(INDIRECT("N30")="Clásica","10%",IF(INDIRECT("N30")="Premium","14.5%","-")))</f>
        <v>-</v>
      </c>
      <c r="Q30" s="51" t="str">
        <f ca="1">IF(INDIRECT("G30")="Mercado Libre","-",IF(INDIRECT("N30")="Clásica","4.63%",IF(INDIRECT("N30")="Premium","13.9%","-")))</f>
        <v>-</v>
      </c>
      <c r="R30" s="50" t="s">
        <v>78</v>
      </c>
      <c r="S30" s="51" t="s">
        <v>74</v>
      </c>
    </row>
    <row r="31" spans="1:19" ht="50.1" customHeight="1" x14ac:dyDescent="0.2">
      <c r="A31" s="47" t="s">
        <v>138</v>
      </c>
      <c r="B31" s="47"/>
      <c r="C31" s="48" t="s">
        <v>139</v>
      </c>
      <c r="D31" s="47" t="s">
        <v>140</v>
      </c>
      <c r="E31" s="47" t="s">
        <v>61</v>
      </c>
      <c r="F31" s="49">
        <v>6</v>
      </c>
      <c r="G31" s="50" t="s">
        <v>62</v>
      </c>
      <c r="H31" s="49" t="s">
        <v>1599</v>
      </c>
      <c r="I31" s="49" t="s">
        <v>1599</v>
      </c>
      <c r="J31" s="49" t="str">
        <f>VLOOKUP(A31,quedan!$A$2:$C$300,3,0)</f>
        <v>298</v>
      </c>
      <c r="K31" s="50" t="s">
        <v>63</v>
      </c>
      <c r="L31" s="50" t="s">
        <v>64</v>
      </c>
      <c r="M31" s="50" t="s">
        <v>65</v>
      </c>
      <c r="N31" s="50" t="s">
        <v>65</v>
      </c>
      <c r="O31" s="50" t="s">
        <v>66</v>
      </c>
      <c r="P31" s="51" t="str">
        <f ca="1">IF(INDIRECT("G31")="Mercado Shops","-",IF(INDIRECT("N31")="Clásica","15%",IF(INDIRECT("N31")="Premium","19.5%","-")))</f>
        <v>-</v>
      </c>
      <c r="Q31" s="51" t="str">
        <f ca="1">IF(INDIRECT("G31")="Mercado Libre","-",IF(INDIRECT("N31")="Clásica","4.63%",IF(INDIRECT("N31")="Premium","13.9%","-")))</f>
        <v>-</v>
      </c>
      <c r="R31" s="50" t="s">
        <v>67</v>
      </c>
      <c r="S31" s="51" t="s">
        <v>141</v>
      </c>
    </row>
    <row r="32" spans="1:19" ht="50.1" customHeight="1" x14ac:dyDescent="0.2">
      <c r="A32" s="47" t="s">
        <v>142</v>
      </c>
      <c r="B32" s="47"/>
      <c r="C32" s="47" t="s">
        <v>143</v>
      </c>
      <c r="D32" s="47" t="s">
        <v>144</v>
      </c>
      <c r="E32" s="47" t="s">
        <v>61</v>
      </c>
      <c r="F32" s="51" t="s">
        <v>145</v>
      </c>
      <c r="G32" s="50" t="s">
        <v>62</v>
      </c>
      <c r="H32" s="49">
        <v>236</v>
      </c>
      <c r="I32" s="49">
        <v>236</v>
      </c>
      <c r="J32" s="174">
        <f>VLOOKUP(A32,omiapublicaciones!$A$5:$G$598,7,0)</f>
        <v>236</v>
      </c>
      <c r="K32" s="50" t="s">
        <v>63</v>
      </c>
      <c r="L32" s="50" t="s">
        <v>64</v>
      </c>
      <c r="M32" s="50" t="s">
        <v>65</v>
      </c>
      <c r="N32" s="50" t="s">
        <v>115</v>
      </c>
      <c r="O32" s="50" t="s">
        <v>66</v>
      </c>
      <c r="P32" s="51" t="str">
        <f ca="1">IF(INDIRECT("G32")="Mercado Shops","-",IF(INDIRECT("N32")="Clásica","12%",IF(INDIRECT("N32")="Premium","16.5%","-")))</f>
        <v>-</v>
      </c>
      <c r="Q32" s="51" t="str">
        <f ca="1">IF(INDIRECT("G32")="Mercado Libre","-",IF(INDIRECT("N32")="Clásica","4.63%",IF(INDIRECT("N32")="Premium","13.9%","-")))</f>
        <v>-</v>
      </c>
      <c r="R32" s="50" t="s">
        <v>78</v>
      </c>
      <c r="S32" s="51" t="s">
        <v>146</v>
      </c>
    </row>
    <row r="33" spans="1:19" ht="50.1" customHeight="1" x14ac:dyDescent="0.2">
      <c r="A33" s="47" t="s">
        <v>142</v>
      </c>
      <c r="B33" s="47" t="s">
        <v>147</v>
      </c>
      <c r="C33" s="48" t="s">
        <v>148</v>
      </c>
      <c r="D33" s="52" t="str">
        <f>"     "&amp;D32</f>
        <v xml:space="preserve">     Enchufe Contacto Inteligente Wifi Smart Plug Alexa Home</v>
      </c>
      <c r="E33" s="47" t="s">
        <v>149</v>
      </c>
      <c r="F33" s="49">
        <v>0</v>
      </c>
      <c r="G33" s="51" t="str">
        <f>G32&amp;"     "</f>
        <v xml:space="preserve">Mercado Libre y Mercado Shops     </v>
      </c>
      <c r="H33" s="51">
        <v>236</v>
      </c>
      <c r="I33" s="51">
        <v>236</v>
      </c>
      <c r="J33" s="174">
        <f>VLOOKUP(A33,omiapublicaciones!$A$5:$G$598,7,0)</f>
        <v>236</v>
      </c>
      <c r="K33" s="51" t="str">
        <f>K32</f>
        <v>Vincular</v>
      </c>
      <c r="L33" s="51" t="str">
        <f>L32&amp;"     "</f>
        <v xml:space="preserve">$     </v>
      </c>
      <c r="M33" s="51" t="str">
        <f>M32&amp;"     "</f>
        <v xml:space="preserve">Mercado Envíos gratis     </v>
      </c>
      <c r="N33" s="51" t="str">
        <f>N32&amp;"     "</f>
        <v xml:space="preserve">Mercado Envíos a cargo del comprador     </v>
      </c>
      <c r="O33" s="51" t="str">
        <f>O32&amp;"     "</f>
        <v xml:space="preserve">Premium     </v>
      </c>
      <c r="P33" s="51" t="str">
        <f ca="1">P32</f>
        <v>-</v>
      </c>
      <c r="Q33" s="51" t="str">
        <f ca="1">Q32</f>
        <v>-</v>
      </c>
      <c r="R33" s="51" t="str">
        <f>R32&amp;"     "</f>
        <v xml:space="preserve">Inactiva     </v>
      </c>
      <c r="S33" s="51" t="s">
        <v>146</v>
      </c>
    </row>
    <row r="34" spans="1:19" ht="50.1" customHeight="1" x14ac:dyDescent="0.2">
      <c r="A34" s="47" t="s">
        <v>150</v>
      </c>
      <c r="B34" s="47"/>
      <c r="C34" s="48" t="s">
        <v>151</v>
      </c>
      <c r="D34" s="47" t="s">
        <v>152</v>
      </c>
      <c r="E34" s="47" t="s">
        <v>61</v>
      </c>
      <c r="F34" s="49">
        <v>0</v>
      </c>
      <c r="G34" s="50" t="s">
        <v>62</v>
      </c>
      <c r="H34" s="49">
        <v>635</v>
      </c>
      <c r="I34" s="49">
        <v>635</v>
      </c>
      <c r="J34" s="174">
        <f>VLOOKUP(A34,omiapublicaciones!$A$5:$G$598,7,0)</f>
        <v>635</v>
      </c>
      <c r="K34" s="50" t="s">
        <v>63</v>
      </c>
      <c r="L34" s="50" t="s">
        <v>64</v>
      </c>
      <c r="M34" s="50" t="s">
        <v>65</v>
      </c>
      <c r="N34" s="50" t="s">
        <v>65</v>
      </c>
      <c r="O34" s="50" t="s">
        <v>66</v>
      </c>
      <c r="P34" s="51" t="str">
        <f ca="1">IF(INDIRECT("G34")="Mercado Shops","-",IF(INDIRECT("N34")="Clásica","12%",IF(INDIRECT("N34")="Premium","16.5%","-")))</f>
        <v>-</v>
      </c>
      <c r="Q34" s="51" t="str">
        <f ca="1">IF(INDIRECT("G34")="Mercado Libre","-",IF(INDIRECT("N34")="Clásica","4.63%",IF(INDIRECT("N34")="Premium","13.9%","-")))</f>
        <v>-</v>
      </c>
      <c r="R34" s="50" t="s">
        <v>78</v>
      </c>
      <c r="S34" s="51" t="s">
        <v>153</v>
      </c>
    </row>
    <row r="35" spans="1:19" ht="50.1" customHeight="1" x14ac:dyDescent="0.2">
      <c r="A35" s="47" t="s">
        <v>154</v>
      </c>
      <c r="B35" s="47"/>
      <c r="C35" s="48" t="s">
        <v>155</v>
      </c>
      <c r="D35" s="47" t="s">
        <v>156</v>
      </c>
      <c r="E35" s="47" t="s">
        <v>61</v>
      </c>
      <c r="F35" s="49">
        <v>0</v>
      </c>
      <c r="G35" s="50" t="s">
        <v>62</v>
      </c>
      <c r="H35" s="49" t="s">
        <v>1785</v>
      </c>
      <c r="I35" s="49" t="s">
        <v>1785</v>
      </c>
      <c r="J35" s="49" t="str">
        <f>VLOOKUP(A35,quedan!$A$2:$C$300,3,0)</f>
        <v>1116.06</v>
      </c>
      <c r="K35" s="50" t="s">
        <v>63</v>
      </c>
      <c r="L35" s="50" t="s">
        <v>64</v>
      </c>
      <c r="M35" s="50" t="s">
        <v>65</v>
      </c>
      <c r="N35" s="50" t="s">
        <v>65</v>
      </c>
      <c r="O35" s="50" t="s">
        <v>66</v>
      </c>
      <c r="P35" s="51" t="str">
        <f ca="1">IF(INDIRECT("G35")="Mercado Shops","-",IF(INDIRECT("N35")="Clásica","12%",IF(INDIRECT("N35")="Premium","16.5%","-")))</f>
        <v>-</v>
      </c>
      <c r="Q35" s="51" t="str">
        <f ca="1">IF(INDIRECT("G35")="Mercado Libre","-",IF(INDIRECT("N35")="Clásica","4.63%",IF(INDIRECT("N35")="Premium","13.9%","-")))</f>
        <v>-</v>
      </c>
      <c r="R35" s="50" t="s">
        <v>78</v>
      </c>
      <c r="S35" s="51" t="s">
        <v>68</v>
      </c>
    </row>
    <row r="36" spans="1:19" ht="50.1" customHeight="1" x14ac:dyDescent="0.2">
      <c r="A36" s="47" t="s">
        <v>157</v>
      </c>
      <c r="B36" s="47"/>
      <c r="C36" s="48" t="s">
        <v>151</v>
      </c>
      <c r="D36" s="47" t="s">
        <v>158</v>
      </c>
      <c r="E36" s="47" t="s">
        <v>61</v>
      </c>
      <c r="F36" s="49">
        <v>0</v>
      </c>
      <c r="G36" s="50" t="s">
        <v>62</v>
      </c>
      <c r="H36" s="49">
        <v>499.2</v>
      </c>
      <c r="I36" s="49">
        <v>499.2</v>
      </c>
      <c r="J36" s="174">
        <f>VLOOKUP(A36,omiapublicaciones!$A$5:$G$598,7,0)</f>
        <v>499.2</v>
      </c>
      <c r="K36" s="50" t="s">
        <v>63</v>
      </c>
      <c r="L36" s="50" t="s">
        <v>64</v>
      </c>
      <c r="M36" s="50" t="s">
        <v>65</v>
      </c>
      <c r="N36" s="50" t="s">
        <v>65</v>
      </c>
      <c r="O36" s="50" t="s">
        <v>66</v>
      </c>
      <c r="P36" s="51" t="str">
        <f ca="1">IF(INDIRECT("G36")="Mercado Shops","-",IF(INDIRECT("N36")="Clásica","12%",IF(INDIRECT("N36")="Premium","16.5%","-")))</f>
        <v>-</v>
      </c>
      <c r="Q36" s="51" t="str">
        <f ca="1">IF(INDIRECT("G36")="Mercado Libre","-",IF(INDIRECT("N36")="Clásica","4.63%",IF(INDIRECT("N36")="Premium","13.9%","-")))</f>
        <v>-</v>
      </c>
      <c r="R36" s="50" t="s">
        <v>78</v>
      </c>
      <c r="S36" s="51" t="s">
        <v>153</v>
      </c>
    </row>
    <row r="37" spans="1:19" ht="50.1" customHeight="1" x14ac:dyDescent="0.2">
      <c r="A37" s="47" t="s">
        <v>159</v>
      </c>
      <c r="B37" s="47"/>
      <c r="C37" s="48" t="s">
        <v>160</v>
      </c>
      <c r="D37" s="48" t="s">
        <v>161</v>
      </c>
      <c r="E37" s="47" t="s">
        <v>61</v>
      </c>
      <c r="F37" s="49">
        <v>999</v>
      </c>
      <c r="G37" s="50" t="s">
        <v>34</v>
      </c>
      <c r="H37" s="49">
        <v>950</v>
      </c>
      <c r="I37" s="49">
        <v>950</v>
      </c>
      <c r="J37" s="174">
        <f>VLOOKUP(A37,omiapublicaciones!$A$5:$G$598,7,0)</f>
        <v>950</v>
      </c>
      <c r="K37" s="50" t="s">
        <v>63</v>
      </c>
      <c r="L37" s="50" t="s">
        <v>64</v>
      </c>
      <c r="M37" s="50" t="s">
        <v>65</v>
      </c>
      <c r="N37" s="50" t="s">
        <v>65</v>
      </c>
      <c r="O37" s="50" t="s">
        <v>66</v>
      </c>
      <c r="P37" s="51" t="str">
        <f ca="1">IF(INDIRECT("G37")="Mercado Shops","-",IF(INDIRECT("N37")="Clásica","10%",IF(INDIRECT("N37")="Premium","14.5%","-")))</f>
        <v>-</v>
      </c>
      <c r="Q37" s="51" t="str">
        <f ca="1">IF(INDIRECT("G37")="Mercado Libre","-",IF(INDIRECT("N37")="Clásica","4.63%",IF(INDIRECT("N37")="Premium","13.9%","-")))</f>
        <v>-</v>
      </c>
      <c r="R37" s="50" t="s">
        <v>78</v>
      </c>
      <c r="S37" s="51" t="s">
        <v>74</v>
      </c>
    </row>
    <row r="38" spans="1:19" ht="50.1" customHeight="1" x14ac:dyDescent="0.2">
      <c r="A38" s="47" t="s">
        <v>162</v>
      </c>
      <c r="B38" s="47"/>
      <c r="C38" s="48" t="s">
        <v>160</v>
      </c>
      <c r="D38" s="47" t="s">
        <v>163</v>
      </c>
      <c r="E38" s="47" t="s">
        <v>61</v>
      </c>
      <c r="F38" s="49">
        <v>973</v>
      </c>
      <c r="G38" s="50" t="s">
        <v>34</v>
      </c>
      <c r="H38" s="49" t="s">
        <v>1644</v>
      </c>
      <c r="I38" s="49" t="s">
        <v>1644</v>
      </c>
      <c r="J38" s="49" t="str">
        <f>VLOOKUP(A38,quedan!$A$2:$C$300,3,0)</f>
        <v>850</v>
      </c>
      <c r="K38" s="50" t="s">
        <v>63</v>
      </c>
      <c r="L38" s="50" t="s">
        <v>64</v>
      </c>
      <c r="M38" s="50" t="s">
        <v>65</v>
      </c>
      <c r="N38" s="50" t="s">
        <v>65</v>
      </c>
      <c r="O38" s="50" t="s">
        <v>66</v>
      </c>
      <c r="P38" s="51" t="str">
        <f ca="1">IF(INDIRECT("G38")="Mercado Shops","-",IF(INDIRECT("N38")="Clásica","10%",IF(INDIRECT("N38")="Premium","14.5%","-")))</f>
        <v>-</v>
      </c>
      <c r="Q38" s="51" t="str">
        <f ca="1">IF(INDIRECT("G38")="Mercado Libre","-",IF(INDIRECT("N38")="Clásica","4.63%",IF(INDIRECT("N38")="Premium","13.9%","-")))</f>
        <v>-</v>
      </c>
      <c r="R38" s="50" t="s">
        <v>78</v>
      </c>
      <c r="S38" s="51" t="s">
        <v>74</v>
      </c>
    </row>
    <row r="39" spans="1:19" ht="50.1" customHeight="1" x14ac:dyDescent="0.2">
      <c r="A39" s="47" t="s">
        <v>164</v>
      </c>
      <c r="B39" s="47"/>
      <c r="C39" s="48" t="s">
        <v>160</v>
      </c>
      <c r="D39" s="47" t="s">
        <v>165</v>
      </c>
      <c r="E39" s="47" t="s">
        <v>61</v>
      </c>
      <c r="F39" s="49">
        <v>991</v>
      </c>
      <c r="G39" s="50" t="s">
        <v>32</v>
      </c>
      <c r="H39" s="49" t="s">
        <v>1644</v>
      </c>
      <c r="I39" s="49" t="s">
        <v>1644</v>
      </c>
      <c r="J39" s="49" t="str">
        <f>VLOOKUP(A39,quedan!$A$2:$C$300,3,0)</f>
        <v>850</v>
      </c>
      <c r="K39" s="50" t="s">
        <v>63</v>
      </c>
      <c r="L39" s="50" t="s">
        <v>64</v>
      </c>
      <c r="M39" s="50" t="s">
        <v>65</v>
      </c>
      <c r="N39" s="50" t="s">
        <v>65</v>
      </c>
      <c r="O39" s="50" t="s">
        <v>66</v>
      </c>
      <c r="P39" s="51" t="str">
        <f ca="1">IF(INDIRECT("G39")="Mercado Shops","-",IF(INDIRECT("N39")="Clásica","10%",IF(INDIRECT("N39")="Premium","14.5%","-")))</f>
        <v>-</v>
      </c>
      <c r="Q39" s="51" t="str">
        <f ca="1">IF(INDIRECT("G39")="Mercado Libre","-",IF(INDIRECT("N39")="Clásica","4.63%",IF(INDIRECT("N39")="Premium","13.9%","-")))</f>
        <v>-</v>
      </c>
      <c r="R39" s="50" t="s">
        <v>78</v>
      </c>
      <c r="S39" s="51" t="s">
        <v>74</v>
      </c>
    </row>
    <row r="40" spans="1:19" ht="50.1" customHeight="1" x14ac:dyDescent="0.2">
      <c r="A40" s="47" t="s">
        <v>166</v>
      </c>
      <c r="B40" s="47"/>
      <c r="C40" s="48" t="s">
        <v>160</v>
      </c>
      <c r="D40" s="48" t="s">
        <v>167</v>
      </c>
      <c r="E40" s="47" t="s">
        <v>61</v>
      </c>
      <c r="F40" s="49">
        <v>999</v>
      </c>
      <c r="G40" s="50" t="s">
        <v>34</v>
      </c>
      <c r="H40" s="49">
        <v>950</v>
      </c>
      <c r="I40" s="49">
        <v>950</v>
      </c>
      <c r="J40" s="174">
        <f>VLOOKUP(A40,omiapublicaciones!$A$5:$G$598,7,0)</f>
        <v>950</v>
      </c>
      <c r="K40" s="50" t="s">
        <v>63</v>
      </c>
      <c r="L40" s="50" t="s">
        <v>64</v>
      </c>
      <c r="M40" s="50" t="s">
        <v>65</v>
      </c>
      <c r="N40" s="50" t="s">
        <v>65</v>
      </c>
      <c r="O40" s="50" t="s">
        <v>66</v>
      </c>
      <c r="P40" s="51" t="str">
        <f ca="1">IF(INDIRECT("G40")="Mercado Shops","-",IF(INDIRECT("N40")="Clásica","10%",IF(INDIRECT("N40")="Premium","14.5%","-")))</f>
        <v>-</v>
      </c>
      <c r="Q40" s="51" t="str">
        <f ca="1">IF(INDIRECT("G40")="Mercado Libre","-",IF(INDIRECT("N40")="Clásica","4.63%",IF(INDIRECT("N40")="Premium","13.9%","-")))</f>
        <v>-</v>
      </c>
      <c r="R40" s="50" t="s">
        <v>78</v>
      </c>
      <c r="S40" s="51" t="s">
        <v>74</v>
      </c>
    </row>
    <row r="41" spans="1:19" ht="50.1" customHeight="1" x14ac:dyDescent="0.2">
      <c r="A41" s="47" t="s">
        <v>168</v>
      </c>
      <c r="B41" s="47"/>
      <c r="C41" s="48" t="s">
        <v>160</v>
      </c>
      <c r="D41" s="48" t="s">
        <v>169</v>
      </c>
      <c r="E41" s="47" t="s">
        <v>61</v>
      </c>
      <c r="F41" s="49">
        <v>999</v>
      </c>
      <c r="G41" s="50" t="s">
        <v>34</v>
      </c>
      <c r="H41" s="49" t="s">
        <v>1638</v>
      </c>
      <c r="I41" s="49" t="s">
        <v>1638</v>
      </c>
      <c r="J41" s="49" t="str">
        <f>VLOOKUP(A41,quedan!$A$2:$C$300,3,0)</f>
        <v>950</v>
      </c>
      <c r="K41" s="50" t="s">
        <v>63</v>
      </c>
      <c r="L41" s="50" t="s">
        <v>64</v>
      </c>
      <c r="M41" s="50" t="s">
        <v>65</v>
      </c>
      <c r="N41" s="50" t="s">
        <v>65</v>
      </c>
      <c r="O41" s="50" t="s">
        <v>66</v>
      </c>
      <c r="P41" s="51" t="str">
        <f ca="1">IF(INDIRECT("G41")="Mercado Shops","-",IF(INDIRECT("N41")="Clásica","10%",IF(INDIRECT("N41")="Premium","14.5%","-")))</f>
        <v>-</v>
      </c>
      <c r="Q41" s="51" t="str">
        <f ca="1">IF(INDIRECT("G41")="Mercado Libre","-",IF(INDIRECT("N41")="Clásica","4.63%",IF(INDIRECT("N41")="Premium","13.9%","-")))</f>
        <v>-</v>
      </c>
      <c r="R41" s="50" t="s">
        <v>78</v>
      </c>
      <c r="S41" s="51" t="s">
        <v>74</v>
      </c>
    </row>
    <row r="42" spans="1:19" ht="50.1" customHeight="1" x14ac:dyDescent="0.2">
      <c r="A42" s="47" t="s">
        <v>170</v>
      </c>
      <c r="B42" s="47"/>
      <c r="C42" s="48" t="s">
        <v>160</v>
      </c>
      <c r="D42" s="48" t="s">
        <v>171</v>
      </c>
      <c r="E42" s="47" t="s">
        <v>61</v>
      </c>
      <c r="F42" s="49">
        <v>999</v>
      </c>
      <c r="G42" s="50" t="s">
        <v>34</v>
      </c>
      <c r="H42" s="49">
        <v>950</v>
      </c>
      <c r="I42" s="49">
        <v>950</v>
      </c>
      <c r="J42" s="174">
        <f>VLOOKUP(A42,omiapublicaciones!$A$5:$G$598,7,0)</f>
        <v>950</v>
      </c>
      <c r="K42" s="50" t="s">
        <v>63</v>
      </c>
      <c r="L42" s="50" t="s">
        <v>64</v>
      </c>
      <c r="M42" s="50" t="s">
        <v>65</v>
      </c>
      <c r="N42" s="50" t="s">
        <v>65</v>
      </c>
      <c r="O42" s="50" t="s">
        <v>66</v>
      </c>
      <c r="P42" s="51" t="str">
        <f ca="1">IF(INDIRECT("G42")="Mercado Shops","-",IF(INDIRECT("N42")="Clásica","10%",IF(INDIRECT("N42")="Premium","14.5%","-")))</f>
        <v>-</v>
      </c>
      <c r="Q42" s="51" t="str">
        <f ca="1">IF(INDIRECT("G42")="Mercado Libre","-",IF(INDIRECT("N42")="Clásica","4.63%",IF(INDIRECT("N42")="Premium","13.9%","-")))</f>
        <v>-</v>
      </c>
      <c r="R42" s="50" t="s">
        <v>78</v>
      </c>
      <c r="S42" s="51" t="s">
        <v>74</v>
      </c>
    </row>
    <row r="43" spans="1:19" ht="50.1" customHeight="1" x14ac:dyDescent="0.2">
      <c r="A43" s="47" t="s">
        <v>172</v>
      </c>
      <c r="B43" s="47"/>
      <c r="C43" s="48" t="s">
        <v>160</v>
      </c>
      <c r="D43" s="47" t="s">
        <v>173</v>
      </c>
      <c r="E43" s="47" t="s">
        <v>61</v>
      </c>
      <c r="F43" s="49">
        <v>18</v>
      </c>
      <c r="G43" s="50" t="s">
        <v>32</v>
      </c>
      <c r="H43" s="49" t="s">
        <v>1644</v>
      </c>
      <c r="I43" s="49" t="s">
        <v>1644</v>
      </c>
      <c r="J43" s="49" t="str">
        <f>VLOOKUP(A43,quedan!$A$2:$C$300,3,0)</f>
        <v>850</v>
      </c>
      <c r="K43" s="50" t="s">
        <v>63</v>
      </c>
      <c r="L43" s="50" t="s">
        <v>64</v>
      </c>
      <c r="M43" s="50" t="s">
        <v>65</v>
      </c>
      <c r="N43" s="50" t="s">
        <v>65</v>
      </c>
      <c r="O43" s="50" t="s">
        <v>66</v>
      </c>
      <c r="P43" s="51" t="str">
        <f ca="1">IF(INDIRECT("G43")="Mercado Shops","-",IF(INDIRECT("N43")="Clásica","10%",IF(INDIRECT("N43")="Premium","14.5%","-")))</f>
        <v>-</v>
      </c>
      <c r="Q43" s="51" t="str">
        <f ca="1">IF(INDIRECT("G43")="Mercado Libre","-",IF(INDIRECT("N43")="Clásica","4.63%",IF(INDIRECT("N43")="Premium","13.9%","-")))</f>
        <v>-</v>
      </c>
      <c r="R43" s="50" t="s">
        <v>78</v>
      </c>
      <c r="S43" s="51" t="s">
        <v>74</v>
      </c>
    </row>
    <row r="44" spans="1:19" ht="50.1" customHeight="1" x14ac:dyDescent="0.2">
      <c r="A44" s="47" t="s">
        <v>174</v>
      </c>
      <c r="B44" s="47"/>
      <c r="C44" s="48" t="s">
        <v>160</v>
      </c>
      <c r="D44" s="48" t="s">
        <v>175</v>
      </c>
      <c r="E44" s="47" t="s">
        <v>61</v>
      </c>
      <c r="F44" s="49">
        <v>999</v>
      </c>
      <c r="G44" s="50" t="s">
        <v>34</v>
      </c>
      <c r="H44" s="49" t="s">
        <v>1638</v>
      </c>
      <c r="I44" s="49" t="s">
        <v>1638</v>
      </c>
      <c r="J44" s="49" t="str">
        <f>VLOOKUP(A44,quedan!$A$2:$C$300,3,0)</f>
        <v>950</v>
      </c>
      <c r="K44" s="50" t="s">
        <v>63</v>
      </c>
      <c r="L44" s="50" t="s">
        <v>64</v>
      </c>
      <c r="M44" s="50" t="s">
        <v>65</v>
      </c>
      <c r="N44" s="50" t="s">
        <v>65</v>
      </c>
      <c r="O44" s="50" t="s">
        <v>66</v>
      </c>
      <c r="P44" s="51" t="str">
        <f ca="1">IF(INDIRECT("G44")="Mercado Shops","-",IF(INDIRECT("N44")="Clásica","10%",IF(INDIRECT("N44")="Premium","14.5%","-")))</f>
        <v>-</v>
      </c>
      <c r="Q44" s="51" t="str">
        <f ca="1">IF(INDIRECT("G44")="Mercado Libre","-",IF(INDIRECT("N44")="Clásica","4.63%",IF(INDIRECT("N44")="Premium","13.9%","-")))</f>
        <v>-</v>
      </c>
      <c r="R44" s="50" t="s">
        <v>78</v>
      </c>
      <c r="S44" s="51" t="s">
        <v>74</v>
      </c>
    </row>
    <row r="45" spans="1:19" ht="50.1" customHeight="1" x14ac:dyDescent="0.2">
      <c r="A45" s="47" t="s">
        <v>176</v>
      </c>
      <c r="B45" s="47"/>
      <c r="C45" s="48" t="s">
        <v>160</v>
      </c>
      <c r="D45" s="48" t="s">
        <v>177</v>
      </c>
      <c r="E45" s="47" t="s">
        <v>61</v>
      </c>
      <c r="F45" s="49">
        <v>999</v>
      </c>
      <c r="G45" s="50" t="s">
        <v>34</v>
      </c>
      <c r="H45" s="49" t="s">
        <v>1638</v>
      </c>
      <c r="I45" s="49" t="s">
        <v>1638</v>
      </c>
      <c r="J45" s="49" t="str">
        <f>VLOOKUP(A45,quedan!$A$2:$C$300,3,0)</f>
        <v>950</v>
      </c>
      <c r="K45" s="50" t="s">
        <v>63</v>
      </c>
      <c r="L45" s="50" t="s">
        <v>64</v>
      </c>
      <c r="M45" s="50" t="s">
        <v>65</v>
      </c>
      <c r="N45" s="50" t="s">
        <v>65</v>
      </c>
      <c r="O45" s="50" t="s">
        <v>66</v>
      </c>
      <c r="P45" s="51" t="str">
        <f ca="1">IF(INDIRECT("G45")="Mercado Shops","-",IF(INDIRECT("N45")="Clásica","10%",IF(INDIRECT("N45")="Premium","14.5%","-")))</f>
        <v>-</v>
      </c>
      <c r="Q45" s="51" t="str">
        <f ca="1">IF(INDIRECT("G45")="Mercado Libre","-",IF(INDIRECT("N45")="Clásica","4.63%",IF(INDIRECT("N45")="Premium","13.9%","-")))</f>
        <v>-</v>
      </c>
      <c r="R45" s="50" t="s">
        <v>78</v>
      </c>
      <c r="S45" s="51" t="s">
        <v>74</v>
      </c>
    </row>
    <row r="46" spans="1:19" ht="50.1" customHeight="1" x14ac:dyDescent="0.2">
      <c r="A46" s="47" t="s">
        <v>178</v>
      </c>
      <c r="B46" s="47"/>
      <c r="C46" s="48" t="s">
        <v>160</v>
      </c>
      <c r="D46" s="48" t="s">
        <v>179</v>
      </c>
      <c r="E46" s="47" t="s">
        <v>61</v>
      </c>
      <c r="F46" s="49">
        <v>999</v>
      </c>
      <c r="G46" s="50" t="s">
        <v>34</v>
      </c>
      <c r="H46" s="49">
        <v>950</v>
      </c>
      <c r="I46" s="49">
        <v>950</v>
      </c>
      <c r="J46" s="174">
        <f>VLOOKUP(A46,omiapublicaciones!$A$5:$G$598,7,0)</f>
        <v>950</v>
      </c>
      <c r="K46" s="50" t="s">
        <v>63</v>
      </c>
      <c r="L46" s="50" t="s">
        <v>64</v>
      </c>
      <c r="M46" s="50" t="s">
        <v>65</v>
      </c>
      <c r="N46" s="50" t="s">
        <v>65</v>
      </c>
      <c r="O46" s="50" t="s">
        <v>66</v>
      </c>
      <c r="P46" s="51" t="str">
        <f ca="1">IF(INDIRECT("G46")="Mercado Shops","-",IF(INDIRECT("N46")="Clásica","10%",IF(INDIRECT("N46")="Premium","14.5%","-")))</f>
        <v>-</v>
      </c>
      <c r="Q46" s="51" t="str">
        <f ca="1">IF(INDIRECT("G46")="Mercado Libre","-",IF(INDIRECT("N46")="Clásica","4.63%",IF(INDIRECT("N46")="Premium","13.9%","-")))</f>
        <v>-</v>
      </c>
      <c r="R46" s="50" t="s">
        <v>78</v>
      </c>
      <c r="S46" s="51" t="s">
        <v>74</v>
      </c>
    </row>
    <row r="47" spans="1:19" ht="50.1" customHeight="1" x14ac:dyDescent="0.2">
      <c r="A47" s="47" t="s">
        <v>180</v>
      </c>
      <c r="B47" s="47"/>
      <c r="C47" s="48" t="s">
        <v>160</v>
      </c>
      <c r="D47" s="48" t="s">
        <v>181</v>
      </c>
      <c r="E47" s="47" t="s">
        <v>61</v>
      </c>
      <c r="F47" s="49">
        <v>999</v>
      </c>
      <c r="G47" s="50" t="s">
        <v>34</v>
      </c>
      <c r="H47" s="49" t="s">
        <v>1638</v>
      </c>
      <c r="I47" s="49" t="s">
        <v>1638</v>
      </c>
      <c r="J47" s="49" t="str">
        <f>VLOOKUP(A47,quedan!$A$2:$C$300,3,0)</f>
        <v>950</v>
      </c>
      <c r="K47" s="50" t="s">
        <v>63</v>
      </c>
      <c r="L47" s="50" t="s">
        <v>64</v>
      </c>
      <c r="M47" s="50" t="s">
        <v>65</v>
      </c>
      <c r="N47" s="50" t="s">
        <v>65</v>
      </c>
      <c r="O47" s="50" t="s">
        <v>66</v>
      </c>
      <c r="P47" s="51" t="str">
        <f ca="1">IF(INDIRECT("G47")="Mercado Shops","-",IF(INDIRECT("N47")="Clásica","10%",IF(INDIRECT("N47")="Premium","14.5%","-")))</f>
        <v>-</v>
      </c>
      <c r="Q47" s="51" t="str">
        <f ca="1">IF(INDIRECT("G47")="Mercado Libre","-",IF(INDIRECT("N47")="Clásica","4.63%",IF(INDIRECT("N47")="Premium","13.9%","-")))</f>
        <v>-</v>
      </c>
      <c r="R47" s="50" t="s">
        <v>78</v>
      </c>
      <c r="S47" s="51" t="s">
        <v>74</v>
      </c>
    </row>
    <row r="48" spans="1:19" ht="50.1" customHeight="1" x14ac:dyDescent="0.2">
      <c r="A48" s="47" t="s">
        <v>182</v>
      </c>
      <c r="B48" s="47"/>
      <c r="C48" s="48" t="s">
        <v>160</v>
      </c>
      <c r="D48" s="47" t="s">
        <v>183</v>
      </c>
      <c r="E48" s="47" t="s">
        <v>61</v>
      </c>
      <c r="F48" s="49">
        <v>999</v>
      </c>
      <c r="G48" s="50" t="s">
        <v>34</v>
      </c>
      <c r="H48" s="49" t="s">
        <v>1644</v>
      </c>
      <c r="I48" s="49" t="s">
        <v>1644</v>
      </c>
      <c r="J48" s="49" t="str">
        <f>VLOOKUP(A48,quedan!$A$2:$C$300,3,0)</f>
        <v>850</v>
      </c>
      <c r="K48" s="50" t="s">
        <v>63</v>
      </c>
      <c r="L48" s="50" t="s">
        <v>64</v>
      </c>
      <c r="M48" s="50" t="s">
        <v>65</v>
      </c>
      <c r="N48" s="50" t="s">
        <v>65</v>
      </c>
      <c r="O48" s="50" t="s">
        <v>66</v>
      </c>
      <c r="P48" s="51" t="str">
        <f ca="1">IF(INDIRECT("G48")="Mercado Shops","-",IF(INDIRECT("N48")="Clásica","10%",IF(INDIRECT("N48")="Premium","14.5%","-")))</f>
        <v>-</v>
      </c>
      <c r="Q48" s="51" t="str">
        <f ca="1">IF(INDIRECT("G48")="Mercado Libre","-",IF(INDIRECT("N48")="Clásica","4.63%",IF(INDIRECT("N48")="Premium","13.9%","-")))</f>
        <v>-</v>
      </c>
      <c r="R48" s="50" t="s">
        <v>78</v>
      </c>
      <c r="S48" s="51" t="s">
        <v>74</v>
      </c>
    </row>
    <row r="49" spans="1:19" ht="50.1" customHeight="1" x14ac:dyDescent="0.2">
      <c r="A49" s="47" t="s">
        <v>184</v>
      </c>
      <c r="B49" s="47"/>
      <c r="C49" s="48" t="s">
        <v>160</v>
      </c>
      <c r="D49" s="47" t="s">
        <v>185</v>
      </c>
      <c r="E49" s="47" t="s">
        <v>61</v>
      </c>
      <c r="F49" s="49">
        <v>986</v>
      </c>
      <c r="G49" s="50" t="s">
        <v>32</v>
      </c>
      <c r="H49" s="49" t="s">
        <v>1644</v>
      </c>
      <c r="I49" s="49" t="s">
        <v>1644</v>
      </c>
      <c r="J49" s="49" t="str">
        <f>VLOOKUP(A49,quedan!$A$2:$C$300,3,0)</f>
        <v>850</v>
      </c>
      <c r="K49" s="50" t="s">
        <v>63</v>
      </c>
      <c r="L49" s="50" t="s">
        <v>64</v>
      </c>
      <c r="M49" s="50" t="s">
        <v>65</v>
      </c>
      <c r="N49" s="50" t="s">
        <v>65</v>
      </c>
      <c r="O49" s="50" t="s">
        <v>66</v>
      </c>
      <c r="P49" s="51" t="str">
        <f ca="1">IF(INDIRECT("G49")="Mercado Shops","-",IF(INDIRECT("N49")="Clásica","10%",IF(INDIRECT("N49")="Premium","14.5%","-")))</f>
        <v>-</v>
      </c>
      <c r="Q49" s="51" t="str">
        <f ca="1">IF(INDIRECT("G49")="Mercado Libre","-",IF(INDIRECT("N49")="Clásica","4.63%",IF(INDIRECT("N49")="Premium","13.9%","-")))</f>
        <v>-</v>
      </c>
      <c r="R49" s="50" t="s">
        <v>78</v>
      </c>
      <c r="S49" s="51" t="s">
        <v>74</v>
      </c>
    </row>
    <row r="50" spans="1:19" ht="50.1" customHeight="1" x14ac:dyDescent="0.2">
      <c r="A50" s="47" t="s">
        <v>186</v>
      </c>
      <c r="B50" s="47"/>
      <c r="C50" s="48" t="s">
        <v>160</v>
      </c>
      <c r="D50" s="47" t="s">
        <v>187</v>
      </c>
      <c r="E50" s="47" t="s">
        <v>61</v>
      </c>
      <c r="F50" s="49">
        <v>998</v>
      </c>
      <c r="G50" s="50" t="s">
        <v>34</v>
      </c>
      <c r="H50" s="49" t="s">
        <v>1644</v>
      </c>
      <c r="I50" s="49" t="s">
        <v>1644</v>
      </c>
      <c r="J50" s="49" t="str">
        <f>VLOOKUP(A50,quedan!$A$2:$C$300,3,0)</f>
        <v>850</v>
      </c>
      <c r="K50" s="50" t="s">
        <v>63</v>
      </c>
      <c r="L50" s="50" t="s">
        <v>64</v>
      </c>
      <c r="M50" s="50" t="s">
        <v>65</v>
      </c>
      <c r="N50" s="50" t="s">
        <v>65</v>
      </c>
      <c r="O50" s="50" t="s">
        <v>66</v>
      </c>
      <c r="P50" s="51" t="str">
        <f ca="1">IF(INDIRECT("G50")="Mercado Shops","-",IF(INDIRECT("N50")="Clásica","10%",IF(INDIRECT("N50")="Premium","14.5%","-")))</f>
        <v>-</v>
      </c>
      <c r="Q50" s="51" t="str">
        <f ca="1">IF(INDIRECT("G50")="Mercado Libre","-",IF(INDIRECT("N50")="Clásica","4.63%",IF(INDIRECT("N50")="Premium","13.9%","-")))</f>
        <v>-</v>
      </c>
      <c r="R50" s="50" t="s">
        <v>78</v>
      </c>
      <c r="S50" s="51" t="s">
        <v>74</v>
      </c>
    </row>
    <row r="51" spans="1:19" ht="50.1" customHeight="1" x14ac:dyDescent="0.2">
      <c r="A51" s="47" t="s">
        <v>188</v>
      </c>
      <c r="B51" s="47"/>
      <c r="C51" s="48" t="s">
        <v>160</v>
      </c>
      <c r="D51" s="47" t="s">
        <v>189</v>
      </c>
      <c r="E51" s="47" t="s">
        <v>61</v>
      </c>
      <c r="F51" s="49">
        <v>850</v>
      </c>
      <c r="G51" s="50" t="s">
        <v>34</v>
      </c>
      <c r="H51" s="49" t="s">
        <v>1638</v>
      </c>
      <c r="I51" s="49" t="s">
        <v>1638</v>
      </c>
      <c r="J51" s="49" t="str">
        <f>VLOOKUP(A51,quedan!$A$2:$C$300,3,0)</f>
        <v>950</v>
      </c>
      <c r="K51" s="50" t="s">
        <v>63</v>
      </c>
      <c r="L51" s="50" t="s">
        <v>64</v>
      </c>
      <c r="M51" s="50" t="s">
        <v>65</v>
      </c>
      <c r="N51" s="50" t="s">
        <v>65</v>
      </c>
      <c r="O51" s="50" t="s">
        <v>66</v>
      </c>
      <c r="P51" s="51" t="str">
        <f ca="1">IF(INDIRECT("G51")="Mercado Shops","-",IF(INDIRECT("N51")="Clásica","10%",IF(INDIRECT("N51")="Premium","14.5%","-")))</f>
        <v>-</v>
      </c>
      <c r="Q51" s="51" t="str">
        <f ca="1">IF(INDIRECT("G51")="Mercado Libre","-",IF(INDIRECT("N51")="Clásica","4.63%",IF(INDIRECT("N51")="Premium","13.9%","-")))</f>
        <v>-</v>
      </c>
      <c r="R51" s="50" t="s">
        <v>78</v>
      </c>
      <c r="S51" s="51" t="s">
        <v>74</v>
      </c>
    </row>
    <row r="52" spans="1:19" ht="50.1" customHeight="1" x14ac:dyDescent="0.2">
      <c r="A52" s="47" t="s">
        <v>190</v>
      </c>
      <c r="B52" s="47"/>
      <c r="C52" s="48" t="s">
        <v>134</v>
      </c>
      <c r="D52" s="47" t="s">
        <v>191</v>
      </c>
      <c r="E52" s="47" t="s">
        <v>61</v>
      </c>
      <c r="F52" s="49">
        <v>0</v>
      </c>
      <c r="G52" s="50" t="s">
        <v>62</v>
      </c>
      <c r="H52" s="49" t="s">
        <v>1725</v>
      </c>
      <c r="I52" s="49" t="s">
        <v>1725</v>
      </c>
      <c r="J52" s="49" t="str">
        <f>VLOOKUP(A52,quedan!$A$2:$C$300,3,0)</f>
        <v>502</v>
      </c>
      <c r="K52" s="50" t="s">
        <v>63</v>
      </c>
      <c r="L52" s="50" t="s">
        <v>64</v>
      </c>
      <c r="M52" s="50" t="s">
        <v>65</v>
      </c>
      <c r="N52" s="50" t="s">
        <v>65</v>
      </c>
      <c r="O52" s="50" t="s">
        <v>66</v>
      </c>
      <c r="P52" s="51" t="str">
        <f ca="1">IF(INDIRECT("G52")="Mercado Shops","-",IF(INDIRECT("N52")="Clásica","13%",IF(INDIRECT("N52")="Premium","17.5%","-")))</f>
        <v>-</v>
      </c>
      <c r="Q52" s="51" t="str">
        <f ca="1">IF(INDIRECT("G52")="Mercado Libre","-",IF(INDIRECT("N52")="Clásica","4.63%",IF(INDIRECT("N52")="Premium","13.9%","-")))</f>
        <v>-</v>
      </c>
      <c r="R52" s="50" t="s">
        <v>78</v>
      </c>
      <c r="S52" s="51" t="s">
        <v>192</v>
      </c>
    </row>
    <row r="53" spans="1:19" ht="50.1" customHeight="1" x14ac:dyDescent="0.2">
      <c r="A53" s="47" t="s">
        <v>193</v>
      </c>
      <c r="B53" s="47"/>
      <c r="C53" s="48" t="s">
        <v>117</v>
      </c>
      <c r="D53" s="47" t="s">
        <v>194</v>
      </c>
      <c r="E53" s="47" t="s">
        <v>61</v>
      </c>
      <c r="F53" s="49">
        <v>0</v>
      </c>
      <c r="G53" s="50" t="s">
        <v>62</v>
      </c>
      <c r="H53" s="49" t="s">
        <v>1642</v>
      </c>
      <c r="I53" s="49" t="s">
        <v>1642</v>
      </c>
      <c r="J53" s="49" t="str">
        <f>VLOOKUP(A53,quedan!$A$2:$C$300,3,0)</f>
        <v>750</v>
      </c>
      <c r="K53" s="50" t="s">
        <v>63</v>
      </c>
      <c r="L53" s="50" t="s">
        <v>64</v>
      </c>
      <c r="M53" s="50" t="s">
        <v>65</v>
      </c>
      <c r="N53" s="50" t="s">
        <v>65</v>
      </c>
      <c r="O53" s="50" t="s">
        <v>66</v>
      </c>
      <c r="P53" s="51" t="str">
        <f ca="1">IF(INDIRECT("G53")="Mercado Shops","-",IF(INDIRECT("N53")="Clásica","10%",IF(INDIRECT("N53")="Premium","14.5%","-")))</f>
        <v>-</v>
      </c>
      <c r="Q53" s="51" t="str">
        <f ca="1">IF(INDIRECT("G53")="Mercado Libre","-",IF(INDIRECT("N53")="Clásica","4.63%",IF(INDIRECT("N53")="Premium","13.9%","-")))</f>
        <v>-</v>
      </c>
      <c r="R53" s="50" t="s">
        <v>78</v>
      </c>
      <c r="S53" s="51" t="s">
        <v>74</v>
      </c>
    </row>
    <row r="54" spans="1:19" ht="50.1" customHeight="1" x14ac:dyDescent="0.2">
      <c r="A54" s="47" t="s">
        <v>195</v>
      </c>
      <c r="B54" s="47"/>
      <c r="C54" s="48" t="s">
        <v>196</v>
      </c>
      <c r="D54" s="47" t="s">
        <v>197</v>
      </c>
      <c r="E54" s="47" t="s">
        <v>61</v>
      </c>
      <c r="F54" s="49">
        <v>5</v>
      </c>
      <c r="G54" s="50" t="s">
        <v>62</v>
      </c>
      <c r="H54" s="49" t="s">
        <v>1781</v>
      </c>
      <c r="I54" s="49" t="s">
        <v>1781</v>
      </c>
      <c r="J54" s="49" t="str">
        <f>VLOOKUP(A54,quedan!$A$2:$C$300,3,0)</f>
        <v>838</v>
      </c>
      <c r="K54" s="50" t="s">
        <v>63</v>
      </c>
      <c r="L54" s="50" t="s">
        <v>64</v>
      </c>
      <c r="M54" s="50" t="s">
        <v>65</v>
      </c>
      <c r="N54" s="50" t="s">
        <v>65</v>
      </c>
      <c r="O54" s="50" t="s">
        <v>66</v>
      </c>
      <c r="P54" s="51" t="str">
        <f ca="1">IF(INDIRECT("G54")="Mercado Shops","-",IF(INDIRECT("N54")="Clásica","10%",IF(INDIRECT("N54")="Premium","14.5%","-")))</f>
        <v>-</v>
      </c>
      <c r="Q54" s="51" t="str">
        <f ca="1">IF(INDIRECT("G54")="Mercado Libre","-",IF(INDIRECT("N54")="Clásica","4.63%",IF(INDIRECT("N54")="Premium","13.9%","-")))</f>
        <v>-</v>
      </c>
      <c r="R54" s="50" t="s">
        <v>67</v>
      </c>
      <c r="S54" s="51" t="s">
        <v>198</v>
      </c>
    </row>
    <row r="55" spans="1:19" ht="50.1" customHeight="1" x14ac:dyDescent="0.2">
      <c r="A55" s="47" t="s">
        <v>199</v>
      </c>
      <c r="B55" s="47"/>
      <c r="C55" s="48" t="s">
        <v>200</v>
      </c>
      <c r="D55" s="47" t="s">
        <v>201</v>
      </c>
      <c r="E55" s="47" t="s">
        <v>61</v>
      </c>
      <c r="F55" s="49">
        <v>1</v>
      </c>
      <c r="G55" s="50" t="s">
        <v>62</v>
      </c>
      <c r="H55" s="49" t="s">
        <v>1780</v>
      </c>
      <c r="I55" s="49" t="s">
        <v>1780</v>
      </c>
      <c r="J55" s="49" t="str">
        <f>VLOOKUP(A55,quedan!$A$2:$C$300,3,0)</f>
        <v>3998</v>
      </c>
      <c r="K55" s="50" t="s">
        <v>63</v>
      </c>
      <c r="L55" s="50" t="s">
        <v>64</v>
      </c>
      <c r="M55" s="50" t="s">
        <v>65</v>
      </c>
      <c r="N55" s="50" t="s">
        <v>65</v>
      </c>
      <c r="O55" s="50" t="s">
        <v>66</v>
      </c>
      <c r="P55" s="51" t="str">
        <f ca="1">IF(INDIRECT("G55")="Mercado Shops","-",IF(INDIRECT("N55")="Clásica","10%",IF(INDIRECT("N55")="Premium","14.5%","-")))</f>
        <v>-</v>
      </c>
      <c r="Q55" s="51" t="str">
        <f ca="1">IF(INDIRECT("G55")="Mercado Libre","-",IF(INDIRECT("N55")="Clásica","4.63%",IF(INDIRECT("N55")="Premium","13.9%","-")))</f>
        <v>-</v>
      </c>
      <c r="R55" s="50" t="s">
        <v>67</v>
      </c>
      <c r="S55" s="51" t="s">
        <v>74</v>
      </c>
    </row>
    <row r="56" spans="1:19" ht="50.1" customHeight="1" x14ac:dyDescent="0.2">
      <c r="A56" s="47" t="s">
        <v>202</v>
      </c>
      <c r="B56" s="47"/>
      <c r="C56" s="48" t="s">
        <v>160</v>
      </c>
      <c r="D56" s="48" t="s">
        <v>203</v>
      </c>
      <c r="E56" s="47" t="s">
        <v>61</v>
      </c>
      <c r="F56" s="49">
        <v>999</v>
      </c>
      <c r="G56" s="50" t="s">
        <v>34</v>
      </c>
      <c r="H56" s="49" t="s">
        <v>1638</v>
      </c>
      <c r="I56" s="49" t="s">
        <v>1638</v>
      </c>
      <c r="J56" s="49" t="str">
        <f>VLOOKUP(A56,quedan!$A$2:$C$300,3,0)</f>
        <v>950</v>
      </c>
      <c r="K56" s="50" t="s">
        <v>63</v>
      </c>
      <c r="L56" s="50" t="s">
        <v>64</v>
      </c>
      <c r="M56" s="50" t="s">
        <v>65</v>
      </c>
      <c r="N56" s="50" t="s">
        <v>65</v>
      </c>
      <c r="O56" s="50" t="s">
        <v>66</v>
      </c>
      <c r="P56" s="51" t="str">
        <f ca="1">IF(INDIRECT("G56")="Mercado Shops","-",IF(INDIRECT("N56")="Clásica","10%",IF(INDIRECT("N56")="Premium","14.5%","-")))</f>
        <v>-</v>
      </c>
      <c r="Q56" s="51" t="str">
        <f ca="1">IF(INDIRECT("G56")="Mercado Libre","-",IF(INDIRECT("N56")="Clásica","4.63%",IF(INDIRECT("N56")="Premium","13.9%","-")))</f>
        <v>-</v>
      </c>
      <c r="R56" s="50" t="s">
        <v>78</v>
      </c>
      <c r="S56" s="51" t="s">
        <v>74</v>
      </c>
    </row>
    <row r="57" spans="1:19" ht="50.1" customHeight="1" x14ac:dyDescent="0.2">
      <c r="A57" s="47" t="s">
        <v>204</v>
      </c>
      <c r="B57" s="47"/>
      <c r="C57" s="48" t="s">
        <v>160</v>
      </c>
      <c r="D57" s="48" t="s">
        <v>205</v>
      </c>
      <c r="E57" s="47" t="s">
        <v>61</v>
      </c>
      <c r="F57" s="49">
        <v>999</v>
      </c>
      <c r="G57" s="50" t="s">
        <v>34</v>
      </c>
      <c r="H57" s="49" t="s">
        <v>1638</v>
      </c>
      <c r="I57" s="49" t="s">
        <v>1638</v>
      </c>
      <c r="J57" s="49" t="str">
        <f>VLOOKUP(A57,quedan!$A$2:$C$300,3,0)</f>
        <v>950</v>
      </c>
      <c r="K57" s="50" t="s">
        <v>63</v>
      </c>
      <c r="L57" s="50" t="s">
        <v>64</v>
      </c>
      <c r="M57" s="50" t="s">
        <v>65</v>
      </c>
      <c r="N57" s="50" t="s">
        <v>65</v>
      </c>
      <c r="O57" s="50" t="s">
        <v>66</v>
      </c>
      <c r="P57" s="51" t="str">
        <f ca="1">IF(INDIRECT("G57")="Mercado Shops","-",IF(INDIRECT("N57")="Clásica","10%",IF(INDIRECT("N57")="Premium","14.5%","-")))</f>
        <v>-</v>
      </c>
      <c r="Q57" s="51" t="str">
        <f ca="1">IF(INDIRECT("G57")="Mercado Libre","-",IF(INDIRECT("N57")="Clásica","4.63%",IF(INDIRECT("N57")="Premium","13.9%","-")))</f>
        <v>-</v>
      </c>
      <c r="R57" s="50" t="s">
        <v>78</v>
      </c>
      <c r="S57" s="51" t="s">
        <v>74</v>
      </c>
    </row>
    <row r="58" spans="1:19" ht="50.1" customHeight="1" x14ac:dyDescent="0.2">
      <c r="A58" s="47" t="s">
        <v>206</v>
      </c>
      <c r="B58" s="47"/>
      <c r="C58" s="48" t="s">
        <v>160</v>
      </c>
      <c r="D58" s="48" t="s">
        <v>207</v>
      </c>
      <c r="E58" s="47" t="s">
        <v>61</v>
      </c>
      <c r="F58" s="49">
        <v>999</v>
      </c>
      <c r="G58" s="50" t="s">
        <v>34</v>
      </c>
      <c r="H58" s="49">
        <v>950</v>
      </c>
      <c r="I58" s="49">
        <v>950</v>
      </c>
      <c r="J58" s="174">
        <f>VLOOKUP(A58,omiapublicaciones!$A$5:$G$598,7,0)</f>
        <v>950</v>
      </c>
      <c r="K58" s="50" t="s">
        <v>63</v>
      </c>
      <c r="L58" s="50" t="s">
        <v>64</v>
      </c>
      <c r="M58" s="50" t="s">
        <v>65</v>
      </c>
      <c r="N58" s="50" t="s">
        <v>65</v>
      </c>
      <c r="O58" s="50" t="s">
        <v>66</v>
      </c>
      <c r="P58" s="51" t="str">
        <f ca="1">IF(INDIRECT("G58")="Mercado Shops","-",IF(INDIRECT("N58")="Clásica","10%",IF(INDIRECT("N58")="Premium","14.5%","-")))</f>
        <v>-</v>
      </c>
      <c r="Q58" s="51" t="str">
        <f ca="1">IF(INDIRECT("G58")="Mercado Libre","-",IF(INDIRECT("N58")="Clásica","4.63%",IF(INDIRECT("N58")="Premium","13.9%","-")))</f>
        <v>-</v>
      </c>
      <c r="R58" s="50" t="s">
        <v>78</v>
      </c>
      <c r="S58" s="51" t="s">
        <v>74</v>
      </c>
    </row>
    <row r="59" spans="1:19" ht="50.1" customHeight="1" x14ac:dyDescent="0.2">
      <c r="A59" s="47" t="s">
        <v>208</v>
      </c>
      <c r="B59" s="47"/>
      <c r="C59" s="48" t="s">
        <v>160</v>
      </c>
      <c r="D59" s="47" t="s">
        <v>209</v>
      </c>
      <c r="E59" s="47" t="s">
        <v>61</v>
      </c>
      <c r="F59" s="49">
        <v>999</v>
      </c>
      <c r="G59" s="50" t="s">
        <v>34</v>
      </c>
      <c r="H59" s="49" t="s">
        <v>1644</v>
      </c>
      <c r="I59" s="49" t="s">
        <v>1644</v>
      </c>
      <c r="J59" s="49" t="str">
        <f>VLOOKUP(A59,quedan!$A$2:$C$300,3,0)</f>
        <v>850</v>
      </c>
      <c r="K59" s="50" t="s">
        <v>63</v>
      </c>
      <c r="L59" s="50" t="s">
        <v>64</v>
      </c>
      <c r="M59" s="50" t="s">
        <v>65</v>
      </c>
      <c r="N59" s="50" t="s">
        <v>65</v>
      </c>
      <c r="O59" s="50" t="s">
        <v>66</v>
      </c>
      <c r="P59" s="51" t="str">
        <f ca="1">IF(INDIRECT("G59")="Mercado Shops","-",IF(INDIRECT("N59")="Clásica","10%",IF(INDIRECT("N59")="Premium","14.5%","-")))</f>
        <v>-</v>
      </c>
      <c r="Q59" s="51" t="str">
        <f ca="1">IF(INDIRECT("G59")="Mercado Libre","-",IF(INDIRECT("N59")="Clásica","4.63%",IF(INDIRECT("N59")="Premium","13.9%","-")))</f>
        <v>-</v>
      </c>
      <c r="R59" s="50" t="s">
        <v>78</v>
      </c>
      <c r="S59" s="51" t="s">
        <v>74</v>
      </c>
    </row>
    <row r="60" spans="1:19" ht="50.1" customHeight="1" x14ac:dyDescent="0.2">
      <c r="A60" s="47" t="s">
        <v>210</v>
      </c>
      <c r="B60" s="47"/>
      <c r="C60" s="48" t="s">
        <v>160</v>
      </c>
      <c r="D60" s="47" t="s">
        <v>211</v>
      </c>
      <c r="E60" s="47" t="s">
        <v>61</v>
      </c>
      <c r="F60" s="49">
        <v>996</v>
      </c>
      <c r="G60" s="50" t="s">
        <v>34</v>
      </c>
      <c r="H60" s="49" t="s">
        <v>1638</v>
      </c>
      <c r="I60" s="49" t="s">
        <v>1638</v>
      </c>
      <c r="J60" s="49" t="str">
        <f>VLOOKUP(A60,quedan!$A$2:$C$300,3,0)</f>
        <v>950</v>
      </c>
      <c r="K60" s="50" t="s">
        <v>63</v>
      </c>
      <c r="L60" s="50" t="s">
        <v>64</v>
      </c>
      <c r="M60" s="50" t="s">
        <v>65</v>
      </c>
      <c r="N60" s="50" t="s">
        <v>65</v>
      </c>
      <c r="O60" s="50" t="s">
        <v>66</v>
      </c>
      <c r="P60" s="51" t="str">
        <f ca="1">IF(INDIRECT("G60")="Mercado Shops","-",IF(INDIRECT("N60")="Clásica","10%",IF(INDIRECT("N60")="Premium","14.5%","-")))</f>
        <v>-</v>
      </c>
      <c r="Q60" s="51" t="str">
        <f ca="1">IF(INDIRECT("G60")="Mercado Libre","-",IF(INDIRECT("N60")="Clásica","4.63%",IF(INDIRECT("N60")="Premium","13.9%","-")))</f>
        <v>-</v>
      </c>
      <c r="R60" s="50" t="s">
        <v>78</v>
      </c>
      <c r="S60" s="51" t="s">
        <v>74</v>
      </c>
    </row>
    <row r="61" spans="1:19" ht="50.1" customHeight="1" x14ac:dyDescent="0.2">
      <c r="A61" s="47" t="s">
        <v>212</v>
      </c>
      <c r="B61" s="47"/>
      <c r="C61" s="48" t="s">
        <v>160</v>
      </c>
      <c r="D61" s="47" t="s">
        <v>213</v>
      </c>
      <c r="E61" s="47" t="s">
        <v>61</v>
      </c>
      <c r="F61" s="49">
        <v>998</v>
      </c>
      <c r="G61" s="50" t="s">
        <v>34</v>
      </c>
      <c r="H61" s="49">
        <v>850</v>
      </c>
      <c r="I61" s="49">
        <v>850</v>
      </c>
      <c r="J61" s="174">
        <f>VLOOKUP(A61,omiapublicaciones!$A$5:$G$598,7,0)</f>
        <v>850</v>
      </c>
      <c r="K61" s="50" t="s">
        <v>63</v>
      </c>
      <c r="L61" s="50" t="s">
        <v>64</v>
      </c>
      <c r="M61" s="50" t="s">
        <v>65</v>
      </c>
      <c r="N61" s="50" t="s">
        <v>65</v>
      </c>
      <c r="O61" s="50" t="s">
        <v>66</v>
      </c>
      <c r="P61" s="51" t="str">
        <f ca="1">IF(INDIRECT("G61")="Mercado Shops","-",IF(INDIRECT("N61")="Clásica","10%",IF(INDIRECT("N61")="Premium","14.5%","-")))</f>
        <v>-</v>
      </c>
      <c r="Q61" s="51" t="str">
        <f ca="1">IF(INDIRECT("G61")="Mercado Libre","-",IF(INDIRECT("N61")="Clásica","4.63%",IF(INDIRECT("N61")="Premium","13.9%","-")))</f>
        <v>-</v>
      </c>
      <c r="R61" s="50" t="s">
        <v>78</v>
      </c>
      <c r="S61" s="51" t="s">
        <v>74</v>
      </c>
    </row>
    <row r="62" spans="1:19" ht="50.1" customHeight="1" x14ac:dyDescent="0.2">
      <c r="A62" s="47" t="s">
        <v>214</v>
      </c>
      <c r="B62" s="47"/>
      <c r="C62" s="48" t="s">
        <v>160</v>
      </c>
      <c r="D62" s="47" t="s">
        <v>215</v>
      </c>
      <c r="E62" s="47" t="s">
        <v>61</v>
      </c>
      <c r="F62" s="49">
        <v>997</v>
      </c>
      <c r="G62" s="50" t="s">
        <v>32</v>
      </c>
      <c r="H62" s="49" t="s">
        <v>1644</v>
      </c>
      <c r="I62" s="49" t="s">
        <v>1644</v>
      </c>
      <c r="J62" s="49" t="str">
        <f>VLOOKUP(A62,quedan!$A$2:$C$300,3,0)</f>
        <v>850</v>
      </c>
      <c r="K62" s="50" t="s">
        <v>63</v>
      </c>
      <c r="L62" s="50" t="s">
        <v>64</v>
      </c>
      <c r="M62" s="50" t="s">
        <v>65</v>
      </c>
      <c r="N62" s="50" t="s">
        <v>65</v>
      </c>
      <c r="O62" s="50" t="s">
        <v>66</v>
      </c>
      <c r="P62" s="51" t="str">
        <f ca="1">IF(INDIRECT("G62")="Mercado Shops","-",IF(INDIRECT("N62")="Clásica","10%",IF(INDIRECT("N62")="Premium","14.5%","-")))</f>
        <v>-</v>
      </c>
      <c r="Q62" s="51" t="str">
        <f ca="1">IF(INDIRECT("G62")="Mercado Libre","-",IF(INDIRECT("N62")="Clásica","4.63%",IF(INDIRECT("N62")="Premium","13.9%","-")))</f>
        <v>-</v>
      </c>
      <c r="R62" s="50" t="s">
        <v>78</v>
      </c>
      <c r="S62" s="51" t="s">
        <v>74</v>
      </c>
    </row>
    <row r="63" spans="1:19" ht="50.1" customHeight="1" x14ac:dyDescent="0.2">
      <c r="A63" s="47" t="s">
        <v>216</v>
      </c>
      <c r="B63" s="47"/>
      <c r="C63" s="48" t="s">
        <v>160</v>
      </c>
      <c r="D63" s="47" t="s">
        <v>217</v>
      </c>
      <c r="E63" s="47" t="s">
        <v>61</v>
      </c>
      <c r="F63" s="49">
        <v>3</v>
      </c>
      <c r="G63" s="50" t="s">
        <v>34</v>
      </c>
      <c r="H63" s="49" t="s">
        <v>1554</v>
      </c>
      <c r="I63" s="49" t="s">
        <v>1554</v>
      </c>
      <c r="J63" s="49" t="str">
        <f>VLOOKUP(A63,quedan!$A$2:$C$300,3,0)</f>
        <v>598</v>
      </c>
      <c r="K63" s="50" t="s">
        <v>63</v>
      </c>
      <c r="L63" s="50" t="s">
        <v>64</v>
      </c>
      <c r="M63" s="50" t="s">
        <v>65</v>
      </c>
      <c r="N63" s="50" t="s">
        <v>115</v>
      </c>
      <c r="O63" s="50" t="s">
        <v>66</v>
      </c>
      <c r="P63" s="51" t="str">
        <f ca="1">IF(INDIRECT("G63")="Mercado Shops","-",IF(INDIRECT("N63")="Clásica","10%",IF(INDIRECT("N63")="Premium","14.5%","-")))</f>
        <v>-</v>
      </c>
      <c r="Q63" s="51" t="str">
        <f ca="1">IF(INDIRECT("G63")="Mercado Libre","-",IF(INDIRECT("N63")="Clásica","4.63%",IF(INDIRECT("N63")="Premium","13.9%","-")))</f>
        <v>-</v>
      </c>
      <c r="R63" s="50" t="s">
        <v>78</v>
      </c>
      <c r="S63" s="51" t="s">
        <v>74</v>
      </c>
    </row>
    <row r="64" spans="1:19" ht="50.1" customHeight="1" x14ac:dyDescent="0.2">
      <c r="A64" s="47" t="s">
        <v>218</v>
      </c>
      <c r="B64" s="47"/>
      <c r="C64" s="48" t="s">
        <v>219</v>
      </c>
      <c r="D64" s="47" t="s">
        <v>220</v>
      </c>
      <c r="E64" s="47" t="s">
        <v>61</v>
      </c>
      <c r="F64" s="49">
        <v>16</v>
      </c>
      <c r="G64" s="50" t="s">
        <v>62</v>
      </c>
      <c r="H64" s="49" t="s">
        <v>1639</v>
      </c>
      <c r="I64" s="49" t="s">
        <v>1639</v>
      </c>
      <c r="J64" s="49" t="str">
        <f>VLOOKUP(A64,quedan!$A$2:$C$300,3,0)</f>
        <v>140</v>
      </c>
      <c r="K64" s="50" t="s">
        <v>63</v>
      </c>
      <c r="L64" s="50" t="s">
        <v>64</v>
      </c>
      <c r="M64" s="50" t="s">
        <v>65</v>
      </c>
      <c r="N64" s="50" t="s">
        <v>115</v>
      </c>
      <c r="O64" s="50" t="s">
        <v>66</v>
      </c>
      <c r="P64" s="51" t="str">
        <f ca="1">IF(INDIRECT("G64")="Mercado Shops","-",IF(INDIRECT("N64")="Clásica","13%",IF(INDIRECT("N64")="Premium","17.5%","-")))</f>
        <v>-</v>
      </c>
      <c r="Q64" s="51" t="str">
        <f ca="1">IF(INDIRECT("G64")="Mercado Libre","-",IF(INDIRECT("N64")="Clásica","4.63%",IF(INDIRECT("N64")="Premium","13.9%","-")))</f>
        <v>-</v>
      </c>
      <c r="R64" s="50" t="s">
        <v>67</v>
      </c>
      <c r="S64" s="51" t="s">
        <v>221</v>
      </c>
    </row>
    <row r="65" spans="1:19" ht="50.1" customHeight="1" x14ac:dyDescent="0.2">
      <c r="A65" s="47" t="s">
        <v>222</v>
      </c>
      <c r="B65" s="47"/>
      <c r="C65" s="48" t="s">
        <v>160</v>
      </c>
      <c r="D65" s="47" t="s">
        <v>223</v>
      </c>
      <c r="E65" s="47" t="s">
        <v>61</v>
      </c>
      <c r="F65" s="49">
        <v>998</v>
      </c>
      <c r="G65" s="50" t="s">
        <v>34</v>
      </c>
      <c r="H65" s="49" t="s">
        <v>1638</v>
      </c>
      <c r="I65" s="49" t="s">
        <v>1638</v>
      </c>
      <c r="J65" s="49" t="str">
        <f>VLOOKUP(A65,quedan!$A$2:$C$300,3,0)</f>
        <v>950</v>
      </c>
      <c r="K65" s="50" t="s">
        <v>63</v>
      </c>
      <c r="L65" s="50" t="s">
        <v>64</v>
      </c>
      <c r="M65" s="50" t="s">
        <v>65</v>
      </c>
      <c r="N65" s="50" t="s">
        <v>65</v>
      </c>
      <c r="O65" s="50" t="s">
        <v>66</v>
      </c>
      <c r="P65" s="51" t="str">
        <f ca="1">IF(INDIRECT("G65")="Mercado Shops","-",IF(INDIRECT("N65")="Clásica","10%",IF(INDIRECT("N65")="Premium","14.5%","-")))</f>
        <v>-</v>
      </c>
      <c r="Q65" s="51" t="str">
        <f ca="1">IF(INDIRECT("G65")="Mercado Libre","-",IF(INDIRECT("N65")="Clásica","4.63%",IF(INDIRECT("N65")="Premium","13.9%","-")))</f>
        <v>-</v>
      </c>
      <c r="R65" s="50" t="s">
        <v>78</v>
      </c>
      <c r="S65" s="51" t="s">
        <v>74</v>
      </c>
    </row>
    <row r="66" spans="1:19" ht="50.1" customHeight="1" x14ac:dyDescent="0.2">
      <c r="A66" s="47" t="s">
        <v>224</v>
      </c>
      <c r="B66" s="47"/>
      <c r="C66" s="48" t="s">
        <v>160</v>
      </c>
      <c r="D66" s="48" t="s">
        <v>225</v>
      </c>
      <c r="E66" s="47" t="s">
        <v>61</v>
      </c>
      <c r="F66" s="49">
        <v>999</v>
      </c>
      <c r="G66" s="50" t="s">
        <v>34</v>
      </c>
      <c r="H66" s="49" t="s">
        <v>1638</v>
      </c>
      <c r="I66" s="49" t="s">
        <v>1638</v>
      </c>
      <c r="J66" s="49" t="str">
        <f>VLOOKUP(A66,quedan!$A$2:$C$300,3,0)</f>
        <v>950</v>
      </c>
      <c r="K66" s="50" t="s">
        <v>63</v>
      </c>
      <c r="L66" s="50" t="s">
        <v>64</v>
      </c>
      <c r="M66" s="50" t="s">
        <v>65</v>
      </c>
      <c r="N66" s="50" t="s">
        <v>65</v>
      </c>
      <c r="O66" s="50" t="s">
        <v>66</v>
      </c>
      <c r="P66" s="51" t="str">
        <f ca="1">IF(INDIRECT("G66")="Mercado Shops","-",IF(INDIRECT("N66")="Clásica","10%",IF(INDIRECT("N66")="Premium","14.5%","-")))</f>
        <v>-</v>
      </c>
      <c r="Q66" s="51" t="str">
        <f ca="1">IF(INDIRECT("G66")="Mercado Libre","-",IF(INDIRECT("N66")="Clásica","4.63%",IF(INDIRECT("N66")="Premium","13.9%","-")))</f>
        <v>-</v>
      </c>
      <c r="R66" s="50" t="s">
        <v>78</v>
      </c>
      <c r="S66" s="51" t="s">
        <v>74</v>
      </c>
    </row>
    <row r="67" spans="1:19" ht="50.1" customHeight="1" x14ac:dyDescent="0.2">
      <c r="A67" s="47" t="s">
        <v>226</v>
      </c>
      <c r="B67" s="47"/>
      <c r="C67" s="48" t="s">
        <v>160</v>
      </c>
      <c r="D67" s="47" t="s">
        <v>227</v>
      </c>
      <c r="E67" s="47" t="s">
        <v>61</v>
      </c>
      <c r="F67" s="49">
        <v>995</v>
      </c>
      <c r="G67" s="50" t="s">
        <v>32</v>
      </c>
      <c r="H67" s="49" t="s">
        <v>1644</v>
      </c>
      <c r="I67" s="49" t="s">
        <v>1644</v>
      </c>
      <c r="J67" s="49" t="str">
        <f>VLOOKUP(A67,quedan!$A$2:$C$300,3,0)</f>
        <v>850</v>
      </c>
      <c r="K67" s="50" t="s">
        <v>63</v>
      </c>
      <c r="L67" s="50" t="s">
        <v>64</v>
      </c>
      <c r="M67" s="50" t="s">
        <v>65</v>
      </c>
      <c r="N67" s="50" t="s">
        <v>65</v>
      </c>
      <c r="O67" s="50" t="s">
        <v>66</v>
      </c>
      <c r="P67" s="51" t="str">
        <f ca="1">IF(INDIRECT("G67")="Mercado Shops","-",IF(INDIRECT("N67")="Clásica","10%",IF(INDIRECT("N67")="Premium","14.5%","-")))</f>
        <v>-</v>
      </c>
      <c r="Q67" s="51" t="str">
        <f ca="1">IF(INDIRECT("G67")="Mercado Libre","-",IF(INDIRECT("N67")="Clásica","4.63%",IF(INDIRECT("N67")="Premium","13.9%","-")))</f>
        <v>-</v>
      </c>
      <c r="R67" s="50" t="s">
        <v>78</v>
      </c>
      <c r="S67" s="51" t="s">
        <v>74</v>
      </c>
    </row>
    <row r="68" spans="1:19" ht="50.1" customHeight="1" x14ac:dyDescent="0.2">
      <c r="A68" s="47" t="s">
        <v>228</v>
      </c>
      <c r="B68" s="47"/>
      <c r="C68" s="48" t="s">
        <v>160</v>
      </c>
      <c r="D68" s="47" t="s">
        <v>229</v>
      </c>
      <c r="E68" s="47" t="s">
        <v>61</v>
      </c>
      <c r="F68" s="49">
        <v>998</v>
      </c>
      <c r="G68" s="50" t="s">
        <v>34</v>
      </c>
      <c r="H68" s="49" t="s">
        <v>1638</v>
      </c>
      <c r="I68" s="49" t="s">
        <v>1638</v>
      </c>
      <c r="J68" s="49" t="str">
        <f>VLOOKUP(A68,quedan!$A$2:$C$300,3,0)</f>
        <v>950</v>
      </c>
      <c r="K68" s="50" t="s">
        <v>63</v>
      </c>
      <c r="L68" s="50" t="s">
        <v>64</v>
      </c>
      <c r="M68" s="50" t="s">
        <v>65</v>
      </c>
      <c r="N68" s="50" t="s">
        <v>65</v>
      </c>
      <c r="O68" s="50" t="s">
        <v>66</v>
      </c>
      <c r="P68" s="51" t="str">
        <f ca="1">IF(INDIRECT("G68")="Mercado Shops","-",IF(INDIRECT("N68")="Clásica","10%",IF(INDIRECT("N68")="Premium","14.5%","-")))</f>
        <v>-</v>
      </c>
      <c r="Q68" s="51" t="str">
        <f ca="1">IF(INDIRECT("G68")="Mercado Libre","-",IF(INDIRECT("N68")="Clásica","4.63%",IF(INDIRECT("N68")="Premium","13.9%","-")))</f>
        <v>-</v>
      </c>
      <c r="R68" s="50" t="s">
        <v>78</v>
      </c>
      <c r="S68" s="51" t="s">
        <v>74</v>
      </c>
    </row>
    <row r="69" spans="1:19" ht="50.1" customHeight="1" x14ac:dyDescent="0.2">
      <c r="A69" s="47" t="s">
        <v>230</v>
      </c>
      <c r="B69" s="47"/>
      <c r="C69" s="48" t="s">
        <v>160</v>
      </c>
      <c r="D69" s="48" t="s">
        <v>231</v>
      </c>
      <c r="E69" s="47" t="s">
        <v>61</v>
      </c>
      <c r="F69" s="49">
        <v>999</v>
      </c>
      <c r="G69" s="50" t="s">
        <v>34</v>
      </c>
      <c r="H69" s="49">
        <v>950</v>
      </c>
      <c r="I69" s="49">
        <v>950</v>
      </c>
      <c r="J69" s="174">
        <f>VLOOKUP(A69,omiapublicaciones!$A$5:$G$598,7,0)</f>
        <v>950</v>
      </c>
      <c r="K69" s="50" t="s">
        <v>63</v>
      </c>
      <c r="L69" s="50" t="s">
        <v>64</v>
      </c>
      <c r="M69" s="50" t="s">
        <v>65</v>
      </c>
      <c r="N69" s="50" t="s">
        <v>65</v>
      </c>
      <c r="O69" s="50" t="s">
        <v>66</v>
      </c>
      <c r="P69" s="51" t="str">
        <f ca="1">IF(INDIRECT("G69")="Mercado Shops","-",IF(INDIRECT("N69")="Clásica","10%",IF(INDIRECT("N69")="Premium","14.5%","-")))</f>
        <v>-</v>
      </c>
      <c r="Q69" s="51" t="str">
        <f ca="1">IF(INDIRECT("G69")="Mercado Libre","-",IF(INDIRECT("N69")="Clásica","4.63%",IF(INDIRECT("N69")="Premium","13.9%","-")))</f>
        <v>-</v>
      </c>
      <c r="R69" s="50" t="s">
        <v>78</v>
      </c>
      <c r="S69" s="51" t="s">
        <v>74</v>
      </c>
    </row>
    <row r="70" spans="1:19" ht="50.1" customHeight="1" x14ac:dyDescent="0.2">
      <c r="A70" s="47" t="s">
        <v>232</v>
      </c>
      <c r="B70" s="47"/>
      <c r="C70" s="48" t="s">
        <v>160</v>
      </c>
      <c r="D70" s="48" t="s">
        <v>233</v>
      </c>
      <c r="E70" s="47" t="s">
        <v>61</v>
      </c>
      <c r="F70" s="49">
        <v>999</v>
      </c>
      <c r="G70" s="50" t="s">
        <v>32</v>
      </c>
      <c r="H70" s="49">
        <v>950</v>
      </c>
      <c r="I70" s="49">
        <v>950</v>
      </c>
      <c r="J70" s="174">
        <f>VLOOKUP(A70,omiapublicaciones!$A$5:$G$598,7,0)</f>
        <v>950</v>
      </c>
      <c r="K70" s="50" t="s">
        <v>63</v>
      </c>
      <c r="L70" s="50" t="s">
        <v>64</v>
      </c>
      <c r="M70" s="50" t="s">
        <v>65</v>
      </c>
      <c r="N70" s="50" t="s">
        <v>65</v>
      </c>
      <c r="O70" s="50" t="s">
        <v>66</v>
      </c>
      <c r="P70" s="51" t="str">
        <f ca="1">IF(INDIRECT("G70")="Mercado Shops","-",IF(INDIRECT("N70")="Clásica","10%",IF(INDIRECT("N70")="Premium","14.5%","-")))</f>
        <v>-</v>
      </c>
      <c r="Q70" s="51" t="str">
        <f ca="1">IF(INDIRECT("G70")="Mercado Libre","-",IF(INDIRECT("N70")="Clásica","4.63%",IF(INDIRECT("N70")="Premium","13.9%","-")))</f>
        <v>-</v>
      </c>
      <c r="R70" s="50" t="s">
        <v>78</v>
      </c>
      <c r="S70" s="51" t="s">
        <v>74</v>
      </c>
    </row>
    <row r="71" spans="1:19" ht="50.1" customHeight="1" x14ac:dyDescent="0.2">
      <c r="A71" s="47" t="s">
        <v>234</v>
      </c>
      <c r="B71" s="47"/>
      <c r="C71" s="48" t="s">
        <v>160</v>
      </c>
      <c r="D71" s="47" t="s">
        <v>235</v>
      </c>
      <c r="E71" s="47" t="s">
        <v>61</v>
      </c>
      <c r="F71" s="49">
        <v>997</v>
      </c>
      <c r="G71" s="50" t="s">
        <v>32</v>
      </c>
      <c r="H71" s="49" t="s">
        <v>1638</v>
      </c>
      <c r="I71" s="49" t="s">
        <v>1638</v>
      </c>
      <c r="J71" s="49" t="str">
        <f>VLOOKUP(A71,quedan!$A$2:$C$300,3,0)</f>
        <v>950</v>
      </c>
      <c r="K71" s="50" t="s">
        <v>63</v>
      </c>
      <c r="L71" s="50" t="s">
        <v>64</v>
      </c>
      <c r="M71" s="50" t="s">
        <v>65</v>
      </c>
      <c r="N71" s="50" t="s">
        <v>65</v>
      </c>
      <c r="O71" s="50" t="s">
        <v>66</v>
      </c>
      <c r="P71" s="51" t="str">
        <f ca="1">IF(INDIRECT("G71")="Mercado Shops","-",IF(INDIRECT("N71")="Clásica","10%",IF(INDIRECT("N71")="Premium","14.5%","-")))</f>
        <v>-</v>
      </c>
      <c r="Q71" s="51" t="str">
        <f ca="1">IF(INDIRECT("G71")="Mercado Libre","-",IF(INDIRECT("N71")="Clásica","4.63%",IF(INDIRECT("N71")="Premium","13.9%","-")))</f>
        <v>-</v>
      </c>
      <c r="R71" s="50" t="s">
        <v>78</v>
      </c>
      <c r="S71" s="51" t="s">
        <v>74</v>
      </c>
    </row>
    <row r="72" spans="1:19" ht="50.1" customHeight="1" x14ac:dyDescent="0.2">
      <c r="A72" s="47" t="s">
        <v>236</v>
      </c>
      <c r="B72" s="47"/>
      <c r="C72" s="48" t="s">
        <v>160</v>
      </c>
      <c r="D72" s="47" t="s">
        <v>237</v>
      </c>
      <c r="E72" s="47" t="s">
        <v>61</v>
      </c>
      <c r="F72" s="49">
        <v>7</v>
      </c>
      <c r="G72" s="50" t="s">
        <v>32</v>
      </c>
      <c r="H72" s="49" t="s">
        <v>1644</v>
      </c>
      <c r="I72" s="49" t="s">
        <v>1644</v>
      </c>
      <c r="J72" s="49" t="str">
        <f>VLOOKUP(A72,quedan!$A$2:$C$300,3,0)</f>
        <v>850</v>
      </c>
      <c r="K72" s="50" t="s">
        <v>63</v>
      </c>
      <c r="L72" s="50" t="s">
        <v>64</v>
      </c>
      <c r="M72" s="50" t="s">
        <v>65</v>
      </c>
      <c r="N72" s="50" t="s">
        <v>65</v>
      </c>
      <c r="O72" s="50" t="s">
        <v>66</v>
      </c>
      <c r="P72" s="51" t="str">
        <f ca="1">IF(INDIRECT("G72")="Mercado Shops","-",IF(INDIRECT("N72")="Clásica","10%",IF(INDIRECT("N72")="Premium","14.5%","-")))</f>
        <v>-</v>
      </c>
      <c r="Q72" s="51" t="str">
        <f ca="1">IF(INDIRECT("G72")="Mercado Libre","-",IF(INDIRECT("N72")="Clásica","4.63%",IF(INDIRECT("N72")="Premium","13.9%","-")))</f>
        <v>-</v>
      </c>
      <c r="R72" s="50" t="s">
        <v>78</v>
      </c>
      <c r="S72" s="51" t="s">
        <v>74</v>
      </c>
    </row>
    <row r="73" spans="1:19" ht="50.1" customHeight="1" x14ac:dyDescent="0.2">
      <c r="A73" s="47" t="s">
        <v>238</v>
      </c>
      <c r="B73" s="47"/>
      <c r="C73" s="48" t="s">
        <v>160</v>
      </c>
      <c r="D73" s="48" t="s">
        <v>239</v>
      </c>
      <c r="E73" s="47" t="s">
        <v>61</v>
      </c>
      <c r="F73" s="49">
        <v>999</v>
      </c>
      <c r="G73" s="50" t="s">
        <v>34</v>
      </c>
      <c r="H73" s="49" t="s">
        <v>1638</v>
      </c>
      <c r="I73" s="49" t="s">
        <v>1638</v>
      </c>
      <c r="J73" s="49" t="str">
        <f>VLOOKUP(A73,quedan!$A$2:$C$300,3,0)</f>
        <v>950</v>
      </c>
      <c r="K73" s="50" t="s">
        <v>63</v>
      </c>
      <c r="L73" s="50" t="s">
        <v>64</v>
      </c>
      <c r="M73" s="50" t="s">
        <v>65</v>
      </c>
      <c r="N73" s="50" t="s">
        <v>65</v>
      </c>
      <c r="O73" s="50" t="s">
        <v>66</v>
      </c>
      <c r="P73" s="51" t="str">
        <f ca="1">IF(INDIRECT("G73")="Mercado Shops","-",IF(INDIRECT("N73")="Clásica","10%",IF(INDIRECT("N73")="Premium","14.5%","-")))</f>
        <v>-</v>
      </c>
      <c r="Q73" s="51" t="str">
        <f ca="1">IF(INDIRECT("G73")="Mercado Libre","-",IF(INDIRECT("N73")="Clásica","4.63%",IF(INDIRECT("N73")="Premium","13.9%","-")))</f>
        <v>-</v>
      </c>
      <c r="R73" s="50" t="s">
        <v>78</v>
      </c>
      <c r="S73" s="51" t="s">
        <v>74</v>
      </c>
    </row>
    <row r="74" spans="1:19" ht="50.1" customHeight="1" x14ac:dyDescent="0.2">
      <c r="A74" s="47" t="s">
        <v>240</v>
      </c>
      <c r="B74" s="47"/>
      <c r="C74" s="48" t="s">
        <v>160</v>
      </c>
      <c r="D74" s="48" t="s">
        <v>241</v>
      </c>
      <c r="E74" s="47" t="s">
        <v>61</v>
      </c>
      <c r="F74" s="49">
        <v>999</v>
      </c>
      <c r="G74" s="50" t="s">
        <v>32</v>
      </c>
      <c r="H74" s="49" t="s">
        <v>1644</v>
      </c>
      <c r="I74" s="49" t="s">
        <v>1644</v>
      </c>
      <c r="J74" s="49" t="str">
        <f>VLOOKUP(A74,quedan!$A$2:$C$300,3,0)</f>
        <v>850</v>
      </c>
      <c r="K74" s="50" t="s">
        <v>63</v>
      </c>
      <c r="L74" s="50" t="s">
        <v>64</v>
      </c>
      <c r="M74" s="50" t="s">
        <v>65</v>
      </c>
      <c r="N74" s="50" t="s">
        <v>65</v>
      </c>
      <c r="O74" s="50" t="s">
        <v>66</v>
      </c>
      <c r="P74" s="51" t="str">
        <f ca="1">IF(INDIRECT("G74")="Mercado Shops","-",IF(INDIRECT("N74")="Clásica","10%",IF(INDIRECT("N74")="Premium","14.5%","-")))</f>
        <v>-</v>
      </c>
      <c r="Q74" s="51" t="str">
        <f ca="1">IF(INDIRECT("G74")="Mercado Libre","-",IF(INDIRECT("N74")="Clásica","4.63%",IF(INDIRECT("N74")="Premium","13.9%","-")))</f>
        <v>-</v>
      </c>
      <c r="R74" s="50" t="s">
        <v>78</v>
      </c>
      <c r="S74" s="51" t="s">
        <v>74</v>
      </c>
    </row>
    <row r="75" spans="1:19" ht="50.1" customHeight="1" x14ac:dyDescent="0.2">
      <c r="A75" s="47" t="s">
        <v>242</v>
      </c>
      <c r="B75" s="47"/>
      <c r="C75" s="48" t="s">
        <v>160</v>
      </c>
      <c r="D75" s="48" t="s">
        <v>243</v>
      </c>
      <c r="E75" s="47" t="s">
        <v>61</v>
      </c>
      <c r="F75" s="49">
        <v>999</v>
      </c>
      <c r="G75" s="50" t="s">
        <v>34</v>
      </c>
      <c r="H75" s="49" t="s">
        <v>1638</v>
      </c>
      <c r="I75" s="49" t="s">
        <v>1638</v>
      </c>
      <c r="J75" s="49" t="str">
        <f>VLOOKUP(A75,quedan!$A$2:$C$300,3,0)</f>
        <v>950</v>
      </c>
      <c r="K75" s="50" t="s">
        <v>63</v>
      </c>
      <c r="L75" s="50" t="s">
        <v>64</v>
      </c>
      <c r="M75" s="50" t="s">
        <v>65</v>
      </c>
      <c r="N75" s="50" t="s">
        <v>65</v>
      </c>
      <c r="O75" s="50" t="s">
        <v>66</v>
      </c>
      <c r="P75" s="51" t="str">
        <f ca="1">IF(INDIRECT("G75")="Mercado Shops","-",IF(INDIRECT("N75")="Clásica","10%",IF(INDIRECT("N75")="Premium","14.5%","-")))</f>
        <v>-</v>
      </c>
      <c r="Q75" s="51" t="str">
        <f ca="1">IF(INDIRECT("G75")="Mercado Libre","-",IF(INDIRECT("N75")="Clásica","4.63%",IF(INDIRECT("N75")="Premium","13.9%","-")))</f>
        <v>-</v>
      </c>
      <c r="R75" s="50" t="s">
        <v>78</v>
      </c>
      <c r="S75" s="51" t="s">
        <v>74</v>
      </c>
    </row>
    <row r="76" spans="1:19" ht="50.1" customHeight="1" x14ac:dyDescent="0.2">
      <c r="A76" s="47" t="s">
        <v>244</v>
      </c>
      <c r="B76" s="47"/>
      <c r="C76" s="48" t="s">
        <v>160</v>
      </c>
      <c r="D76" s="48" t="s">
        <v>245</v>
      </c>
      <c r="E76" s="47" t="s">
        <v>61</v>
      </c>
      <c r="F76" s="49">
        <v>999</v>
      </c>
      <c r="G76" s="50" t="s">
        <v>32</v>
      </c>
      <c r="H76" s="49">
        <v>950</v>
      </c>
      <c r="I76" s="49">
        <v>950</v>
      </c>
      <c r="J76" s="174">
        <f>VLOOKUP(A76,omiapublicaciones!$A$5:$G$598,7,0)</f>
        <v>950</v>
      </c>
      <c r="K76" s="50" t="s">
        <v>63</v>
      </c>
      <c r="L76" s="50" t="s">
        <v>64</v>
      </c>
      <c r="M76" s="50" t="s">
        <v>65</v>
      </c>
      <c r="N76" s="50" t="s">
        <v>65</v>
      </c>
      <c r="O76" s="50" t="s">
        <v>66</v>
      </c>
      <c r="P76" s="51" t="str">
        <f ca="1">IF(INDIRECT("G76")="Mercado Shops","-",IF(INDIRECT("N76")="Clásica","10%",IF(INDIRECT("N76")="Premium","14.5%","-")))</f>
        <v>-</v>
      </c>
      <c r="Q76" s="51" t="str">
        <f ca="1">IF(INDIRECT("G76")="Mercado Libre","-",IF(INDIRECT("N76")="Clásica","4.63%",IF(INDIRECT("N76")="Premium","13.9%","-")))</f>
        <v>-</v>
      </c>
      <c r="R76" s="50" t="s">
        <v>78</v>
      </c>
      <c r="S76" s="51" t="s">
        <v>74</v>
      </c>
    </row>
    <row r="77" spans="1:19" ht="50.1" customHeight="1" x14ac:dyDescent="0.2">
      <c r="A77" s="47" t="s">
        <v>246</v>
      </c>
      <c r="B77" s="47"/>
      <c r="C77" s="48" t="s">
        <v>160</v>
      </c>
      <c r="D77" s="48" t="s">
        <v>247</v>
      </c>
      <c r="E77" s="47" t="s">
        <v>61</v>
      </c>
      <c r="F77" s="49">
        <v>999</v>
      </c>
      <c r="G77" s="50" t="s">
        <v>34</v>
      </c>
      <c r="H77" s="49" t="s">
        <v>1638</v>
      </c>
      <c r="I77" s="49" t="s">
        <v>1638</v>
      </c>
      <c r="J77" s="49" t="str">
        <f>VLOOKUP(A77,quedan!$A$2:$C$300,3,0)</f>
        <v>950</v>
      </c>
      <c r="K77" s="50" t="s">
        <v>63</v>
      </c>
      <c r="L77" s="50" t="s">
        <v>64</v>
      </c>
      <c r="M77" s="50" t="s">
        <v>65</v>
      </c>
      <c r="N77" s="50" t="s">
        <v>65</v>
      </c>
      <c r="O77" s="50" t="s">
        <v>66</v>
      </c>
      <c r="P77" s="51" t="str">
        <f ca="1">IF(INDIRECT("G77")="Mercado Shops","-",IF(INDIRECT("N77")="Clásica","10%",IF(INDIRECT("N77")="Premium","14.5%","-")))</f>
        <v>-</v>
      </c>
      <c r="Q77" s="51" t="str">
        <f ca="1">IF(INDIRECT("G77")="Mercado Libre","-",IF(INDIRECT("N77")="Clásica","4.63%",IF(INDIRECT("N77")="Premium","13.9%","-")))</f>
        <v>-</v>
      </c>
      <c r="R77" s="50" t="s">
        <v>78</v>
      </c>
      <c r="S77" s="51" t="s">
        <v>74</v>
      </c>
    </row>
    <row r="78" spans="1:19" ht="50.1" customHeight="1" x14ac:dyDescent="0.2">
      <c r="A78" s="47" t="s">
        <v>248</v>
      </c>
      <c r="B78" s="47"/>
      <c r="C78" s="48" t="s">
        <v>249</v>
      </c>
      <c r="D78" s="47" t="s">
        <v>250</v>
      </c>
      <c r="E78" s="47" t="s">
        <v>61</v>
      </c>
      <c r="F78" s="49">
        <v>2</v>
      </c>
      <c r="G78" s="50" t="s">
        <v>62</v>
      </c>
      <c r="H78" s="49" t="s">
        <v>1779</v>
      </c>
      <c r="I78" s="49" t="s">
        <v>1779</v>
      </c>
      <c r="J78" s="49" t="str">
        <f>VLOOKUP(A78,quedan!$A$2:$C$300,3,0)</f>
        <v>650</v>
      </c>
      <c r="K78" s="50" t="s">
        <v>63</v>
      </c>
      <c r="L78" s="50" t="s">
        <v>64</v>
      </c>
      <c r="M78" s="50" t="s">
        <v>65</v>
      </c>
      <c r="N78" s="50" t="s">
        <v>65</v>
      </c>
      <c r="O78" s="50" t="s">
        <v>66</v>
      </c>
      <c r="P78" s="51" t="str">
        <f ca="1">IF(INDIRECT("G78")="Mercado Shops","-",IF(INDIRECT("N78")="Clásica","10%",IF(INDIRECT("N78")="Premium","14.5%","-")))</f>
        <v>-</v>
      </c>
      <c r="Q78" s="51" t="str">
        <f ca="1">IF(INDIRECT("G78")="Mercado Libre","-",IF(INDIRECT("N78")="Clásica","4.63%",IF(INDIRECT("N78")="Premium","13.9%","-")))</f>
        <v>-</v>
      </c>
      <c r="R78" s="50" t="s">
        <v>67</v>
      </c>
      <c r="S78" s="51" t="s">
        <v>251</v>
      </c>
    </row>
    <row r="79" spans="1:19" ht="50.1" customHeight="1" x14ac:dyDescent="0.2">
      <c r="A79" s="47" t="s">
        <v>252</v>
      </c>
      <c r="B79" s="47"/>
      <c r="C79" s="47" t="s">
        <v>143</v>
      </c>
      <c r="D79" s="47" t="s">
        <v>253</v>
      </c>
      <c r="E79" s="47" t="s">
        <v>61</v>
      </c>
      <c r="F79" s="51" t="s">
        <v>254</v>
      </c>
      <c r="G79" s="50" t="s">
        <v>62</v>
      </c>
      <c r="H79" s="49" t="s">
        <v>1638</v>
      </c>
      <c r="I79" s="49" t="s">
        <v>1638</v>
      </c>
      <c r="J79" s="49" t="str">
        <f>VLOOKUP(A79,quedan!$A$2:$C$300,3,0)</f>
        <v>950</v>
      </c>
      <c r="K79" s="50" t="s">
        <v>63</v>
      </c>
      <c r="L79" s="50" t="s">
        <v>64</v>
      </c>
      <c r="M79" s="50" t="s">
        <v>65</v>
      </c>
      <c r="N79" s="50" t="s">
        <v>65</v>
      </c>
      <c r="O79" s="50" t="s">
        <v>66</v>
      </c>
      <c r="P79" s="51" t="str">
        <f ca="1">IF(INDIRECT("G79")="Mercado Shops","-",IF(INDIRECT("N79")="Clásica","15%",IF(INDIRECT("N79")="Premium","19.5%","-")))</f>
        <v>-</v>
      </c>
      <c r="Q79" s="51" t="str">
        <f ca="1">IF(INDIRECT("G79")="Mercado Libre","-",IF(INDIRECT("N79")="Clásica","4.63%",IF(INDIRECT("N79")="Premium","13.9%","-")))</f>
        <v>-</v>
      </c>
      <c r="R79" s="50" t="s">
        <v>67</v>
      </c>
      <c r="S79" s="51" t="s">
        <v>255</v>
      </c>
    </row>
    <row r="80" spans="1:19" ht="50.1" customHeight="1" x14ac:dyDescent="0.2">
      <c r="A80" s="47" t="s">
        <v>252</v>
      </c>
      <c r="B80" s="47" t="s">
        <v>256</v>
      </c>
      <c r="C80" s="48" t="s">
        <v>257</v>
      </c>
      <c r="D80" s="52" t="str">
        <f>"     "&amp;D79</f>
        <v xml:space="preserve">     Cargador Inalambrico  Qi Powerbank 1000mah Carga Rapida 3en1</v>
      </c>
      <c r="E80" s="47" t="s">
        <v>149</v>
      </c>
      <c r="F80" s="49">
        <v>2</v>
      </c>
      <c r="G80" s="51" t="str">
        <f>G79&amp;"     "</f>
        <v xml:space="preserve">Mercado Libre y Mercado Shops     </v>
      </c>
      <c r="H80" s="51" t="s">
        <v>1638</v>
      </c>
      <c r="I80" s="51" t="s">
        <v>1638</v>
      </c>
      <c r="J80" s="49" t="str">
        <f>VLOOKUP(A80,quedan!$A$2:$C$300,3,0)</f>
        <v>950</v>
      </c>
      <c r="K80" s="51" t="str">
        <f>K79</f>
        <v>Vincular</v>
      </c>
      <c r="L80" s="51" t="str">
        <f>L79&amp;"     "</f>
        <v xml:space="preserve">$     </v>
      </c>
      <c r="M80" s="51" t="str">
        <f>M79&amp;"     "</f>
        <v xml:space="preserve">Mercado Envíos gratis     </v>
      </c>
      <c r="N80" s="51" t="str">
        <f>N79&amp;"     "</f>
        <v xml:space="preserve">Mercado Envíos gratis     </v>
      </c>
      <c r="O80" s="51" t="str">
        <f>O79&amp;"     "</f>
        <v xml:space="preserve">Premium     </v>
      </c>
      <c r="P80" s="51" t="str">
        <f ca="1">P79</f>
        <v>-</v>
      </c>
      <c r="Q80" s="51" t="str">
        <f ca="1">Q79</f>
        <v>-</v>
      </c>
      <c r="R80" s="51" t="str">
        <f>R79&amp;"     "</f>
        <v xml:space="preserve">Activa     </v>
      </c>
      <c r="S80" s="51" t="s">
        <v>255</v>
      </c>
    </row>
    <row r="81" spans="1:19" ht="50.1" customHeight="1" x14ac:dyDescent="0.2">
      <c r="A81" s="47" t="s">
        <v>252</v>
      </c>
      <c r="B81" s="47" t="s">
        <v>258</v>
      </c>
      <c r="C81" s="48" t="s">
        <v>259</v>
      </c>
      <c r="D81" s="52" t="str">
        <f>"     "&amp;D79</f>
        <v xml:space="preserve">     Cargador Inalambrico  Qi Powerbank 1000mah Carga Rapida 3en1</v>
      </c>
      <c r="E81" s="47" t="s">
        <v>260</v>
      </c>
      <c r="F81" s="49">
        <v>0</v>
      </c>
      <c r="G81" s="51" t="str">
        <f>G79&amp;"     "</f>
        <v xml:space="preserve">Mercado Libre y Mercado Shops     </v>
      </c>
      <c r="H81" s="51" t="s">
        <v>1638</v>
      </c>
      <c r="I81" s="51" t="s">
        <v>1638</v>
      </c>
      <c r="J81" s="49" t="str">
        <f>VLOOKUP(A81,quedan!$A$2:$C$300,3,0)</f>
        <v>950</v>
      </c>
      <c r="K81" s="51" t="str">
        <f>K79</f>
        <v>Vincular</v>
      </c>
      <c r="L81" s="51" t="str">
        <f>L79&amp;"     "</f>
        <v xml:space="preserve">$     </v>
      </c>
      <c r="M81" s="51" t="str">
        <f>M79&amp;"     "</f>
        <v xml:space="preserve">Mercado Envíos gratis     </v>
      </c>
      <c r="N81" s="51" t="str">
        <f>N79&amp;"     "</f>
        <v xml:space="preserve">Mercado Envíos gratis     </v>
      </c>
      <c r="O81" s="51" t="str">
        <f>O79&amp;"     "</f>
        <v xml:space="preserve">Premium     </v>
      </c>
      <c r="P81" s="51" t="str">
        <f ca="1">P79</f>
        <v>-</v>
      </c>
      <c r="Q81" s="51" t="str">
        <f ca="1">Q79</f>
        <v>-</v>
      </c>
      <c r="R81" s="51" t="str">
        <f>R79&amp;"     "</f>
        <v xml:space="preserve">Activa     </v>
      </c>
      <c r="S81" s="51" t="s">
        <v>255</v>
      </c>
    </row>
    <row r="82" spans="1:19" ht="50.1" customHeight="1" x14ac:dyDescent="0.2">
      <c r="A82" s="47" t="s">
        <v>261</v>
      </c>
      <c r="B82" s="47"/>
      <c r="C82" s="48" t="s">
        <v>127</v>
      </c>
      <c r="D82" s="47" t="s">
        <v>262</v>
      </c>
      <c r="E82" s="47" t="s">
        <v>61</v>
      </c>
      <c r="F82" s="49">
        <v>2</v>
      </c>
      <c r="G82" s="50" t="s">
        <v>62</v>
      </c>
      <c r="H82" s="49">
        <v>1590</v>
      </c>
      <c r="I82" s="49">
        <v>1590</v>
      </c>
      <c r="J82" s="174">
        <f>VLOOKUP(A82,omiapublicaciones!$A$5:$G$598,7,0)</f>
        <v>1590</v>
      </c>
      <c r="K82" s="50" t="s">
        <v>63</v>
      </c>
      <c r="L82" s="50" t="s">
        <v>64</v>
      </c>
      <c r="M82" s="50" t="s">
        <v>65</v>
      </c>
      <c r="N82" s="50" t="s">
        <v>65</v>
      </c>
      <c r="O82" s="50" t="s">
        <v>66</v>
      </c>
      <c r="P82" s="51" t="str">
        <f ca="1">IF(INDIRECT("G82")="Mercado Shops","-",IF(INDIRECT("N82")="Clásica","12%",IF(INDIRECT("N82")="Premium","16.5%","-")))</f>
        <v>-</v>
      </c>
      <c r="Q82" s="51" t="str">
        <f ca="1">IF(INDIRECT("G82")="Mercado Libre","-",IF(INDIRECT("N82")="Clásica","4.63%",IF(INDIRECT("N82")="Premium","13.9%","-")))</f>
        <v>-</v>
      </c>
      <c r="R82" s="50" t="s">
        <v>67</v>
      </c>
      <c r="S82" s="51" t="s">
        <v>68</v>
      </c>
    </row>
    <row r="83" spans="1:19" ht="50.1" customHeight="1" x14ac:dyDescent="0.2">
      <c r="A83" s="47" t="s">
        <v>263</v>
      </c>
      <c r="B83" s="47"/>
      <c r="C83" s="48" t="s">
        <v>264</v>
      </c>
      <c r="D83" s="47" t="s">
        <v>265</v>
      </c>
      <c r="E83" s="47" t="s">
        <v>61</v>
      </c>
      <c r="F83" s="49">
        <v>0</v>
      </c>
      <c r="G83" s="50" t="s">
        <v>62</v>
      </c>
      <c r="H83" s="49">
        <v>289</v>
      </c>
      <c r="I83" s="49">
        <v>289</v>
      </c>
      <c r="J83" s="174">
        <f>VLOOKUP(A83,omiapublicaciones!$A$5:$G$598,7,0)</f>
        <v>289</v>
      </c>
      <c r="K83" s="50" t="s">
        <v>63</v>
      </c>
      <c r="L83" s="50" t="s">
        <v>64</v>
      </c>
      <c r="M83" s="50" t="s">
        <v>65</v>
      </c>
      <c r="N83" s="50" t="s">
        <v>115</v>
      </c>
      <c r="O83" s="50" t="s">
        <v>66</v>
      </c>
      <c r="P83" s="51" t="str">
        <f ca="1">IF(INDIRECT("G83")="Mercado Shops","-",IF(INDIRECT("N83")="Clásica","10%",IF(INDIRECT("N83")="Premium","14.5%","-")))</f>
        <v>-</v>
      </c>
      <c r="Q83" s="51" t="str">
        <f ca="1">IF(INDIRECT("G83")="Mercado Libre","-",IF(INDIRECT("N83")="Clásica","4.63%",IF(INDIRECT("N83")="Premium","13.9%","-")))</f>
        <v>-</v>
      </c>
      <c r="R83" s="50" t="s">
        <v>78</v>
      </c>
      <c r="S83" s="51" t="s">
        <v>266</v>
      </c>
    </row>
    <row r="84" spans="1:19" ht="50.1" customHeight="1" x14ac:dyDescent="0.2">
      <c r="A84" s="47" t="s">
        <v>267</v>
      </c>
      <c r="B84" s="47"/>
      <c r="C84" s="47" t="s">
        <v>268</v>
      </c>
      <c r="D84" s="47" t="s">
        <v>269</v>
      </c>
      <c r="E84" s="47" t="s">
        <v>61</v>
      </c>
      <c r="F84" s="49">
        <v>0</v>
      </c>
      <c r="G84" s="51" t="s">
        <v>62</v>
      </c>
      <c r="H84" s="51">
        <v>620</v>
      </c>
      <c r="I84" s="51">
        <v>620</v>
      </c>
      <c r="J84" s="174">
        <f>VLOOKUP(A84,omiapublicaciones!$A$5:$G$598,7,0)</f>
        <v>620</v>
      </c>
      <c r="K84" s="51" t="s">
        <v>63</v>
      </c>
      <c r="L84" s="51" t="s">
        <v>64</v>
      </c>
      <c r="M84" s="51" t="s">
        <v>65</v>
      </c>
      <c r="N84" s="51" t="s">
        <v>65</v>
      </c>
      <c r="O84" s="51" t="s">
        <v>66</v>
      </c>
      <c r="P84" s="51" t="str">
        <f ca="1">IF(INDIRECT("G84")="Mercado Shops","-",IF(INDIRECT("N84")="Clásica","14%",IF(INDIRECT("N84")="Premium","18.5%","-")))</f>
        <v>-</v>
      </c>
      <c r="Q84" s="51" t="str">
        <f ca="1">IF(INDIRECT("G84")="Mercado Libre","-",IF(INDIRECT("N84")="Clásica","4.63%",IF(INDIRECT("N84")="Premium","13.9%","-")))</f>
        <v>-</v>
      </c>
      <c r="R84" s="51" t="s">
        <v>78</v>
      </c>
      <c r="S84" s="51" t="s">
        <v>271</v>
      </c>
    </row>
    <row r="85" spans="1:19" ht="50.1" customHeight="1" x14ac:dyDescent="0.2">
      <c r="A85" s="47" t="s">
        <v>272</v>
      </c>
      <c r="B85" s="47"/>
      <c r="C85" s="48" t="s">
        <v>273</v>
      </c>
      <c r="D85" s="47" t="s">
        <v>274</v>
      </c>
      <c r="E85" s="47" t="s">
        <v>61</v>
      </c>
      <c r="F85" s="49">
        <v>4</v>
      </c>
      <c r="G85" s="50" t="s">
        <v>62</v>
      </c>
      <c r="H85" s="49" t="s">
        <v>1778</v>
      </c>
      <c r="I85" s="49" t="s">
        <v>1778</v>
      </c>
      <c r="J85" s="49" t="str">
        <f>VLOOKUP(A85,quedan!$A$2:$C$300,3,0)</f>
        <v>1328</v>
      </c>
      <c r="K85" s="50" t="s">
        <v>63</v>
      </c>
      <c r="L85" s="50" t="s">
        <v>64</v>
      </c>
      <c r="M85" s="50" t="s">
        <v>65</v>
      </c>
      <c r="N85" s="50" t="s">
        <v>65</v>
      </c>
      <c r="O85" s="50" t="s">
        <v>66</v>
      </c>
      <c r="P85" s="51" t="str">
        <f ca="1">IF(INDIRECT("G85")="Mercado Shops","-",IF(INDIRECT("N85")="Clásica","10%",IF(INDIRECT("N85")="Premium","14.5%","-")))</f>
        <v>-</v>
      </c>
      <c r="Q85" s="51" t="str">
        <f ca="1">IF(INDIRECT("G85")="Mercado Libre","-",IF(INDIRECT("N85")="Clásica","4.63%",IF(INDIRECT("N85")="Premium","13.9%","-")))</f>
        <v>-</v>
      </c>
      <c r="R85" s="50" t="s">
        <v>67</v>
      </c>
      <c r="S85" s="51" t="s">
        <v>275</v>
      </c>
    </row>
    <row r="86" spans="1:19" ht="50.1" customHeight="1" x14ac:dyDescent="0.2">
      <c r="A86" s="47" t="s">
        <v>276</v>
      </c>
      <c r="B86" s="47"/>
      <c r="C86" s="48" t="s">
        <v>277</v>
      </c>
      <c r="D86" s="47" t="s">
        <v>278</v>
      </c>
      <c r="E86" s="47" t="s">
        <v>61</v>
      </c>
      <c r="F86" s="49">
        <v>2</v>
      </c>
      <c r="G86" s="50" t="s">
        <v>62</v>
      </c>
      <c r="H86" s="49" t="s">
        <v>1555</v>
      </c>
      <c r="I86" s="49" t="s">
        <v>1555</v>
      </c>
      <c r="J86" s="49" t="str">
        <f>VLOOKUP(A86,quedan!$A$2:$C$300,3,0)</f>
        <v>698</v>
      </c>
      <c r="K86" s="50" t="s">
        <v>63</v>
      </c>
      <c r="L86" s="50" t="s">
        <v>64</v>
      </c>
      <c r="M86" s="50" t="s">
        <v>65</v>
      </c>
      <c r="N86" s="50" t="s">
        <v>65</v>
      </c>
      <c r="O86" s="50" t="s">
        <v>66</v>
      </c>
      <c r="P86" s="51" t="str">
        <f ca="1">IF(INDIRECT("G86")="Mercado Shops","-",IF(INDIRECT("N86")="Clásica","10%",IF(INDIRECT("N86")="Premium","14.5%","-")))</f>
        <v>-</v>
      </c>
      <c r="Q86" s="51" t="str">
        <f ca="1">IF(INDIRECT("G86")="Mercado Libre","-",IF(INDIRECT("N86")="Clásica","4.63%",IF(INDIRECT("N86")="Premium","13.9%","-")))</f>
        <v>-</v>
      </c>
      <c r="R86" s="50" t="s">
        <v>78</v>
      </c>
      <c r="S86" s="51" t="s">
        <v>275</v>
      </c>
    </row>
    <row r="87" spans="1:19" ht="50.1" customHeight="1" x14ac:dyDescent="0.2">
      <c r="A87" s="47" t="s">
        <v>279</v>
      </c>
      <c r="B87" s="47"/>
      <c r="C87" s="48" t="s">
        <v>280</v>
      </c>
      <c r="D87" s="47" t="s">
        <v>281</v>
      </c>
      <c r="E87" s="47" t="s">
        <v>61</v>
      </c>
      <c r="F87" s="49">
        <v>0</v>
      </c>
      <c r="G87" s="50" t="s">
        <v>62</v>
      </c>
      <c r="H87" s="49">
        <v>69</v>
      </c>
      <c r="I87" s="49">
        <v>69</v>
      </c>
      <c r="J87" s="174">
        <f>VLOOKUP(A87,omiapublicaciones!$A$5:$G$598,7,0)</f>
        <v>69</v>
      </c>
      <c r="K87" s="50" t="s">
        <v>63</v>
      </c>
      <c r="L87" s="50" t="s">
        <v>64</v>
      </c>
      <c r="M87" s="50" t="s">
        <v>65</v>
      </c>
      <c r="N87" s="50" t="s">
        <v>115</v>
      </c>
      <c r="O87" s="50" t="s">
        <v>66</v>
      </c>
      <c r="P87" s="51" t="str">
        <f ca="1">IF(INDIRECT("G87")="Mercado Shops","-",IF(INDIRECT("N87")="Clásica","12%",IF(INDIRECT("N87")="Premium","16.5%","-")))</f>
        <v>-</v>
      </c>
      <c r="Q87" s="51" t="str">
        <f ca="1">IF(INDIRECT("G87")="Mercado Libre","-",IF(INDIRECT("N87")="Clásica","4.63%",IF(INDIRECT("N87")="Premium","13.9%","-")))</f>
        <v>-</v>
      </c>
      <c r="R87" s="50" t="s">
        <v>78</v>
      </c>
      <c r="S87" s="51" t="s">
        <v>282</v>
      </c>
    </row>
    <row r="88" spans="1:19" ht="50.1" customHeight="1" x14ac:dyDescent="0.2">
      <c r="A88" s="47" t="s">
        <v>283</v>
      </c>
      <c r="B88" s="47"/>
      <c r="C88" s="48" t="s">
        <v>284</v>
      </c>
      <c r="D88" s="47" t="s">
        <v>285</v>
      </c>
      <c r="E88" s="47" t="s">
        <v>61</v>
      </c>
      <c r="F88" s="49">
        <v>4</v>
      </c>
      <c r="G88" s="50" t="s">
        <v>62</v>
      </c>
      <c r="H88" s="49">
        <v>732</v>
      </c>
      <c r="I88" s="49">
        <v>732</v>
      </c>
      <c r="J88" s="174">
        <f>VLOOKUP(A88,omiapublicaciones!$A$5:$G$598,7,0)</f>
        <v>732</v>
      </c>
      <c r="K88" s="50" t="s">
        <v>63</v>
      </c>
      <c r="L88" s="50" t="s">
        <v>64</v>
      </c>
      <c r="M88" s="50" t="s">
        <v>65</v>
      </c>
      <c r="N88" s="50" t="s">
        <v>65</v>
      </c>
      <c r="O88" s="50" t="s">
        <v>66</v>
      </c>
      <c r="P88" s="51" t="str">
        <f ca="1">IF(INDIRECT("G88")="Mercado Shops","-",IF(INDIRECT("N88")="Clásica","12%",IF(INDIRECT("N88")="Premium","16.5%","-")))</f>
        <v>-</v>
      </c>
      <c r="Q88" s="51" t="str">
        <f ca="1">IF(INDIRECT("G88")="Mercado Libre","-",IF(INDIRECT("N88")="Clásica","4.63%",IF(INDIRECT("N88")="Premium","13.9%","-")))</f>
        <v>-</v>
      </c>
      <c r="R88" s="50" t="s">
        <v>67</v>
      </c>
      <c r="S88" s="51" t="s">
        <v>68</v>
      </c>
    </row>
    <row r="89" spans="1:19" ht="50.1" customHeight="1" x14ac:dyDescent="0.2">
      <c r="A89" s="47" t="s">
        <v>286</v>
      </c>
      <c r="B89" s="47"/>
      <c r="C89" s="47" t="s">
        <v>143</v>
      </c>
      <c r="D89" s="47" t="s">
        <v>287</v>
      </c>
      <c r="E89" s="47" t="s">
        <v>61</v>
      </c>
      <c r="F89" s="51" t="s">
        <v>145</v>
      </c>
      <c r="G89" s="50" t="s">
        <v>32</v>
      </c>
      <c r="H89" s="49" t="s">
        <v>1729</v>
      </c>
      <c r="I89" s="49" t="s">
        <v>1729</v>
      </c>
      <c r="J89" s="49" t="str">
        <f>VLOOKUP(A89,quedan!$A$2:$C$300,3,0)</f>
        <v>755</v>
      </c>
      <c r="K89" s="50" t="s">
        <v>63</v>
      </c>
      <c r="L89" s="50" t="s">
        <v>64</v>
      </c>
      <c r="M89" s="50" t="s">
        <v>65</v>
      </c>
      <c r="N89" s="50" t="s">
        <v>65</v>
      </c>
      <c r="O89" s="50" t="s">
        <v>66</v>
      </c>
      <c r="P89" s="51" t="str">
        <f ca="1">IF(INDIRECT("G89")="Mercado Shops","-",IF(INDIRECT("N89")="Clásica","15%",IF(INDIRECT("N89")="Premium","19.5%","-")))</f>
        <v>-</v>
      </c>
      <c r="Q89" s="51" t="str">
        <f ca="1">IF(INDIRECT("G89")="Mercado Libre","-",IF(INDIRECT("N89")="Clásica","4.63%",IF(INDIRECT("N89")="Premium","13.9%","-")))</f>
        <v>-</v>
      </c>
      <c r="R89" s="50" t="s">
        <v>78</v>
      </c>
      <c r="S89" s="51" t="s">
        <v>108</v>
      </c>
    </row>
    <row r="90" spans="1:19" ht="50.1" customHeight="1" x14ac:dyDescent="0.2">
      <c r="A90" s="47" t="s">
        <v>286</v>
      </c>
      <c r="B90" s="47" t="s">
        <v>288</v>
      </c>
      <c r="C90" s="48" t="s">
        <v>289</v>
      </c>
      <c r="D90" s="52" t="str">
        <f>"     "&amp;D89</f>
        <v xml:space="preserve">     Bomba Hydro De Agua Engrosadora + Correa De Baño + Regalo</v>
      </c>
      <c r="E90" s="47" t="s">
        <v>290</v>
      </c>
      <c r="F90" s="49">
        <v>0</v>
      </c>
      <c r="G90" s="51" t="str">
        <f>G89&amp;"     "</f>
        <v xml:space="preserve">Mercado Libre     </v>
      </c>
      <c r="H90" s="51" t="s">
        <v>1729</v>
      </c>
      <c r="I90" s="51" t="s">
        <v>1729</v>
      </c>
      <c r="J90" s="49" t="str">
        <f>VLOOKUP(A90,quedan!$A$2:$C$300,3,0)</f>
        <v>755</v>
      </c>
      <c r="K90" s="51" t="str">
        <f>K89</f>
        <v>Vincular</v>
      </c>
      <c r="L90" s="51" t="str">
        <f>L89&amp;"     "</f>
        <v xml:space="preserve">$     </v>
      </c>
      <c r="M90" s="51" t="str">
        <f>M89&amp;"     "</f>
        <v xml:space="preserve">Mercado Envíos gratis     </v>
      </c>
      <c r="N90" s="51" t="str">
        <f>N89&amp;"     "</f>
        <v xml:space="preserve">Mercado Envíos gratis     </v>
      </c>
      <c r="O90" s="51" t="str">
        <f>O89&amp;"     "</f>
        <v xml:space="preserve">Premium     </v>
      </c>
      <c r="P90" s="51" t="str">
        <f ca="1">P89</f>
        <v>-</v>
      </c>
      <c r="Q90" s="51" t="str">
        <f ca="1">Q89</f>
        <v>-</v>
      </c>
      <c r="R90" s="51" t="str">
        <f>R89&amp;"     "</f>
        <v xml:space="preserve">Inactiva     </v>
      </c>
      <c r="S90" s="51" t="s">
        <v>108</v>
      </c>
    </row>
    <row r="91" spans="1:19" ht="50.1" customHeight="1" x14ac:dyDescent="0.2">
      <c r="A91" s="47" t="s">
        <v>286</v>
      </c>
      <c r="B91" s="47" t="s">
        <v>291</v>
      </c>
      <c r="C91" s="48" t="s">
        <v>292</v>
      </c>
      <c r="D91" s="52" t="str">
        <f>"     "&amp;D89</f>
        <v xml:space="preserve">     Bomba Hydro De Agua Engrosadora + Correa De Baño + Regalo</v>
      </c>
      <c r="E91" s="47" t="s">
        <v>293</v>
      </c>
      <c r="F91" s="49">
        <v>0</v>
      </c>
      <c r="G91" s="51" t="str">
        <f>G89&amp;"     "</f>
        <v xml:space="preserve">Mercado Libre     </v>
      </c>
      <c r="H91" s="51" t="s">
        <v>1729</v>
      </c>
      <c r="I91" s="51" t="s">
        <v>1729</v>
      </c>
      <c r="J91" s="49" t="str">
        <f>VLOOKUP(A91,quedan!$A$2:$C$300,3,0)</f>
        <v>755</v>
      </c>
      <c r="K91" s="51" t="str">
        <f>K89</f>
        <v>Vincular</v>
      </c>
      <c r="L91" s="51" t="str">
        <f>L89&amp;"     "</f>
        <v xml:space="preserve">$     </v>
      </c>
      <c r="M91" s="51" t="str">
        <f>M89&amp;"     "</f>
        <v xml:space="preserve">Mercado Envíos gratis     </v>
      </c>
      <c r="N91" s="51" t="str">
        <f>N89&amp;"     "</f>
        <v xml:space="preserve">Mercado Envíos gratis     </v>
      </c>
      <c r="O91" s="51" t="str">
        <f>O89&amp;"     "</f>
        <v xml:space="preserve">Premium     </v>
      </c>
      <c r="P91" s="51" t="str">
        <f ca="1">P89</f>
        <v>-</v>
      </c>
      <c r="Q91" s="51" t="str">
        <f ca="1">Q89</f>
        <v>-</v>
      </c>
      <c r="R91" s="51" t="str">
        <f>R89&amp;"     "</f>
        <v xml:space="preserve">Inactiva     </v>
      </c>
      <c r="S91" s="51" t="s">
        <v>108</v>
      </c>
    </row>
    <row r="92" spans="1:19" ht="50.1" customHeight="1" x14ac:dyDescent="0.2">
      <c r="A92" s="47" t="s">
        <v>294</v>
      </c>
      <c r="B92" s="47"/>
      <c r="C92" s="47" t="s">
        <v>143</v>
      </c>
      <c r="D92" s="47" t="s">
        <v>295</v>
      </c>
      <c r="E92" s="47" t="s">
        <v>61</v>
      </c>
      <c r="F92" s="51" t="s">
        <v>254</v>
      </c>
      <c r="G92" s="50" t="s">
        <v>62</v>
      </c>
      <c r="H92" s="49" t="s">
        <v>1776</v>
      </c>
      <c r="I92" s="49" t="s">
        <v>1776</v>
      </c>
      <c r="J92" s="49" t="str">
        <f>VLOOKUP(A92,quedan!$A$2:$C$300,3,0)</f>
        <v>322</v>
      </c>
      <c r="K92" s="50" t="s">
        <v>63</v>
      </c>
      <c r="L92" s="50" t="s">
        <v>64</v>
      </c>
      <c r="M92" s="50" t="s">
        <v>65</v>
      </c>
      <c r="N92" s="50" t="s">
        <v>65</v>
      </c>
      <c r="O92" s="50" t="s">
        <v>66</v>
      </c>
      <c r="P92" s="51" t="str">
        <f ca="1">IF(INDIRECT("G92")="Mercado Shops","-",IF(INDIRECT("N92")="Clásica","15%",IF(INDIRECT("N92")="Premium","19.5%","-")))</f>
        <v>-</v>
      </c>
      <c r="Q92" s="51" t="str">
        <f ca="1">IF(INDIRECT("G92")="Mercado Libre","-",IF(INDIRECT("N92")="Clásica","4.63%",IF(INDIRECT("N92")="Premium","13.9%","-")))</f>
        <v>-</v>
      </c>
      <c r="R92" s="50" t="s">
        <v>67</v>
      </c>
      <c r="S92" s="51" t="s">
        <v>296</v>
      </c>
    </row>
    <row r="93" spans="1:19" ht="50.1" customHeight="1" x14ac:dyDescent="0.2">
      <c r="A93" s="47" t="s">
        <v>294</v>
      </c>
      <c r="B93" s="47" t="s">
        <v>297</v>
      </c>
      <c r="C93" s="48" t="s">
        <v>298</v>
      </c>
      <c r="D93" s="52" t="str">
        <f>"     "&amp;D92</f>
        <v xml:space="preserve">     Repuesto De Filtros Pm2.5 Original 20 Pzas Para Cubreboca </v>
      </c>
      <c r="E93" s="47" t="s">
        <v>149</v>
      </c>
      <c r="F93" s="49">
        <v>2</v>
      </c>
      <c r="G93" s="51" t="str">
        <f>G92&amp;"     "</f>
        <v xml:space="preserve">Mercado Libre y Mercado Shops     </v>
      </c>
      <c r="H93" s="51" t="s">
        <v>1776</v>
      </c>
      <c r="I93" s="51" t="s">
        <v>1776</v>
      </c>
      <c r="J93" s="49" t="str">
        <f>VLOOKUP(A93,quedan!$A$2:$C$300,3,0)</f>
        <v>322</v>
      </c>
      <c r="K93" s="51" t="str">
        <f>K92</f>
        <v>Vincular</v>
      </c>
      <c r="L93" s="51" t="str">
        <f>L92&amp;"     "</f>
        <v xml:space="preserve">$     </v>
      </c>
      <c r="M93" s="51" t="str">
        <f>M92&amp;"     "</f>
        <v xml:space="preserve">Mercado Envíos gratis     </v>
      </c>
      <c r="N93" s="51" t="str">
        <f>N92&amp;"     "</f>
        <v xml:space="preserve">Mercado Envíos gratis     </v>
      </c>
      <c r="O93" s="51" t="str">
        <f>O92&amp;"     "</f>
        <v xml:space="preserve">Premium     </v>
      </c>
      <c r="P93" s="51" t="str">
        <f ca="1">P92</f>
        <v>-</v>
      </c>
      <c r="Q93" s="51" t="str">
        <f ca="1">Q92</f>
        <v>-</v>
      </c>
      <c r="R93" s="51" t="str">
        <f>R92&amp;"     "</f>
        <v xml:space="preserve">Activa     </v>
      </c>
      <c r="S93" s="51" t="s">
        <v>296</v>
      </c>
    </row>
    <row r="94" spans="1:19" ht="50.1" customHeight="1" x14ac:dyDescent="0.2">
      <c r="A94" s="47" t="s">
        <v>299</v>
      </c>
      <c r="B94" s="47"/>
      <c r="C94" s="48" t="s">
        <v>300</v>
      </c>
      <c r="D94" s="47" t="s">
        <v>301</v>
      </c>
      <c r="E94" s="47" t="s">
        <v>61</v>
      </c>
      <c r="F94" s="49">
        <v>6</v>
      </c>
      <c r="G94" s="50" t="s">
        <v>62</v>
      </c>
      <c r="H94" s="49" t="s">
        <v>1728</v>
      </c>
      <c r="I94" s="49" t="s">
        <v>1728</v>
      </c>
      <c r="J94" s="49" t="str">
        <f>VLOOKUP(A94,quedan!$A$2:$C$300,3,0)</f>
        <v>1790</v>
      </c>
      <c r="K94" s="50" t="s">
        <v>63</v>
      </c>
      <c r="L94" s="50" t="s">
        <v>64</v>
      </c>
      <c r="M94" s="50" t="s">
        <v>65</v>
      </c>
      <c r="N94" s="50" t="s">
        <v>65</v>
      </c>
      <c r="O94" s="50" t="s">
        <v>66</v>
      </c>
      <c r="P94" s="51" t="str">
        <f ca="1">IF(INDIRECT("G94")="Mercado Shops","-",IF(INDIRECT("N94")="Clásica","10%",IF(INDIRECT("N94")="Premium","14.5%","-")))</f>
        <v>-</v>
      </c>
      <c r="Q94" s="51" t="str">
        <f ca="1">IF(INDIRECT("G94")="Mercado Libre","-",IF(INDIRECT("N94")="Clásica","4.63%",IF(INDIRECT("N94")="Premium","13.9%","-")))</f>
        <v>-</v>
      </c>
      <c r="R94" s="50" t="s">
        <v>78</v>
      </c>
      <c r="S94" s="51" t="s">
        <v>302</v>
      </c>
    </row>
    <row r="95" spans="1:19" ht="50.1" customHeight="1" x14ac:dyDescent="0.2">
      <c r="A95" s="47" t="s">
        <v>303</v>
      </c>
      <c r="B95" s="47"/>
      <c r="C95" s="48" t="s">
        <v>196</v>
      </c>
      <c r="D95" s="47" t="s">
        <v>304</v>
      </c>
      <c r="E95" s="47" t="s">
        <v>61</v>
      </c>
      <c r="F95" s="49">
        <v>7</v>
      </c>
      <c r="G95" s="50" t="s">
        <v>62</v>
      </c>
      <c r="H95" s="49" t="s">
        <v>1636</v>
      </c>
      <c r="I95" s="49" t="s">
        <v>1636</v>
      </c>
      <c r="J95" s="49" t="str">
        <f>VLOOKUP(A95,quedan!$A$2:$C$300,3,0)</f>
        <v>835</v>
      </c>
      <c r="K95" s="50" t="s">
        <v>63</v>
      </c>
      <c r="L95" s="50" t="s">
        <v>64</v>
      </c>
      <c r="M95" s="50" t="s">
        <v>65</v>
      </c>
      <c r="N95" s="50" t="s">
        <v>65</v>
      </c>
      <c r="O95" s="50" t="s">
        <v>66</v>
      </c>
      <c r="P95" s="51" t="str">
        <f ca="1">IF(INDIRECT("G95")="Mercado Shops","-",IF(INDIRECT("N95")="Clásica","10%",IF(INDIRECT("N95")="Premium","14.5%","-")))</f>
        <v>-</v>
      </c>
      <c r="Q95" s="51" t="str">
        <f ca="1">IF(INDIRECT("G95")="Mercado Libre","-",IF(INDIRECT("N95")="Clásica","4.63%",IF(INDIRECT("N95")="Premium","13.9%","-")))</f>
        <v>-</v>
      </c>
      <c r="R95" s="50" t="s">
        <v>78</v>
      </c>
      <c r="S95" s="51" t="s">
        <v>198</v>
      </c>
    </row>
    <row r="96" spans="1:19" ht="50.1" customHeight="1" x14ac:dyDescent="0.2">
      <c r="A96" s="47" t="s">
        <v>305</v>
      </c>
      <c r="B96" s="47"/>
      <c r="C96" s="48" t="s">
        <v>110</v>
      </c>
      <c r="D96" s="47" t="s">
        <v>306</v>
      </c>
      <c r="E96" s="47" t="s">
        <v>61</v>
      </c>
      <c r="F96" s="49">
        <v>0</v>
      </c>
      <c r="G96" s="50" t="s">
        <v>62</v>
      </c>
      <c r="H96" s="49" t="s">
        <v>1774</v>
      </c>
      <c r="I96" s="49" t="s">
        <v>1774</v>
      </c>
      <c r="J96" s="49" t="str">
        <f>VLOOKUP(A96,quedan!$A$2:$C$300,3,0)</f>
        <v>680</v>
      </c>
      <c r="K96" s="50" t="s">
        <v>63</v>
      </c>
      <c r="L96" s="50" t="s">
        <v>64</v>
      </c>
      <c r="M96" s="50" t="s">
        <v>65</v>
      </c>
      <c r="N96" s="50" t="s">
        <v>65</v>
      </c>
      <c r="O96" s="50" t="s">
        <v>66</v>
      </c>
      <c r="P96" s="51" t="str">
        <f ca="1">IF(INDIRECT("G96")="Mercado Shops","-",IF(INDIRECT("N96")="Clásica","12%",IF(INDIRECT("N96")="Premium","16.5%","-")))</f>
        <v>-</v>
      </c>
      <c r="Q96" s="51" t="str">
        <f ca="1">IF(INDIRECT("G96")="Mercado Libre","-",IF(INDIRECT("N96")="Clásica","4.63%",IF(INDIRECT("N96")="Premium","13.9%","-")))</f>
        <v>-</v>
      </c>
      <c r="R96" s="50" t="s">
        <v>78</v>
      </c>
      <c r="S96" s="51" t="s">
        <v>68</v>
      </c>
    </row>
    <row r="97" spans="1:19" ht="50.1" customHeight="1" x14ac:dyDescent="0.2">
      <c r="A97" s="47" t="s">
        <v>307</v>
      </c>
      <c r="B97" s="47"/>
      <c r="C97" s="48" t="s">
        <v>134</v>
      </c>
      <c r="D97" s="47" t="s">
        <v>308</v>
      </c>
      <c r="E97" s="47" t="s">
        <v>61</v>
      </c>
      <c r="F97" s="49">
        <v>1</v>
      </c>
      <c r="G97" s="50" t="s">
        <v>32</v>
      </c>
      <c r="H97" s="49">
        <v>830</v>
      </c>
      <c r="I97" s="49">
        <v>830</v>
      </c>
      <c r="J97" s="174">
        <f>VLOOKUP(A97,omiapublicaciones!$A$5:$G$598,7,0)</f>
        <v>830</v>
      </c>
      <c r="K97" s="50" t="s">
        <v>63</v>
      </c>
      <c r="L97" s="50" t="s">
        <v>64</v>
      </c>
      <c r="M97" s="50" t="s">
        <v>65</v>
      </c>
      <c r="N97" s="50" t="s">
        <v>65</v>
      </c>
      <c r="O97" s="50" t="s">
        <v>66</v>
      </c>
      <c r="P97" s="51" t="str">
        <f ca="1">IF(INDIRECT("G97")="Mercado Shops","-",IF(INDIRECT("N97")="Clásica","10%",IF(INDIRECT("N97")="Premium","14.5%","-")))</f>
        <v>-</v>
      </c>
      <c r="Q97" s="51" t="str">
        <f ca="1">IF(INDIRECT("G97")="Mercado Libre","-",IF(INDIRECT("N97")="Clásica","4.63%",IF(INDIRECT("N97")="Premium","13.9%","-")))</f>
        <v>-</v>
      </c>
      <c r="R97" s="50" t="s">
        <v>78</v>
      </c>
      <c r="S97" s="51" t="s">
        <v>74</v>
      </c>
    </row>
    <row r="98" spans="1:19" ht="50.1" customHeight="1" x14ac:dyDescent="0.2">
      <c r="A98" s="47" t="s">
        <v>309</v>
      </c>
      <c r="B98" s="47"/>
      <c r="C98" s="48" t="s">
        <v>134</v>
      </c>
      <c r="D98" s="47" t="s">
        <v>310</v>
      </c>
      <c r="E98" s="47" t="s">
        <v>61</v>
      </c>
      <c r="F98" s="49">
        <v>0</v>
      </c>
      <c r="G98" s="50" t="s">
        <v>62</v>
      </c>
      <c r="H98" s="49" t="s">
        <v>1666</v>
      </c>
      <c r="I98" s="49" t="s">
        <v>1666</v>
      </c>
      <c r="J98" s="49" t="str">
        <f>VLOOKUP(A98,quedan!$A$2:$C$300,3,0)</f>
        <v>830</v>
      </c>
      <c r="K98" s="50" t="s">
        <v>63</v>
      </c>
      <c r="L98" s="50" t="s">
        <v>64</v>
      </c>
      <c r="M98" s="50" t="s">
        <v>65</v>
      </c>
      <c r="N98" s="50" t="s">
        <v>65</v>
      </c>
      <c r="O98" s="50" t="s">
        <v>66</v>
      </c>
      <c r="P98" s="51" t="str">
        <f ca="1">IF(INDIRECT("G98")="Mercado Shops","-",IF(INDIRECT("N98")="Clásica","10%",IF(INDIRECT("N98")="Premium","14.5%","-")))</f>
        <v>-</v>
      </c>
      <c r="Q98" s="51" t="str">
        <f ca="1">IF(INDIRECT("G98")="Mercado Libre","-",IF(INDIRECT("N98")="Clásica","4.63%",IF(INDIRECT("N98")="Premium","13.9%","-")))</f>
        <v>-</v>
      </c>
      <c r="R98" s="50" t="s">
        <v>78</v>
      </c>
      <c r="S98" s="51" t="s">
        <v>74</v>
      </c>
    </row>
    <row r="99" spans="1:19" ht="50.1" customHeight="1" x14ac:dyDescent="0.2">
      <c r="A99" s="47" t="s">
        <v>311</v>
      </c>
      <c r="B99" s="47"/>
      <c r="C99" s="48" t="s">
        <v>134</v>
      </c>
      <c r="D99" s="47" t="s">
        <v>312</v>
      </c>
      <c r="E99" s="47" t="s">
        <v>61</v>
      </c>
      <c r="F99" s="49">
        <v>4</v>
      </c>
      <c r="G99" s="50" t="s">
        <v>62</v>
      </c>
      <c r="H99" s="49">
        <v>850</v>
      </c>
      <c r="I99" s="49">
        <v>850</v>
      </c>
      <c r="J99" s="174">
        <f>VLOOKUP(A99,omiapublicaciones!$A$5:$G$598,7,0)</f>
        <v>850</v>
      </c>
      <c r="K99" s="50" t="s">
        <v>63</v>
      </c>
      <c r="L99" s="50" t="s">
        <v>64</v>
      </c>
      <c r="M99" s="50" t="s">
        <v>65</v>
      </c>
      <c r="N99" s="50" t="s">
        <v>65</v>
      </c>
      <c r="O99" s="50" t="s">
        <v>66</v>
      </c>
      <c r="P99" s="51" t="str">
        <f ca="1">IF(INDIRECT("G99")="Mercado Shops","-",IF(INDIRECT("N99")="Clásica","10%",IF(INDIRECT("N99")="Premium","14.5%","-")))</f>
        <v>-</v>
      </c>
      <c r="Q99" s="51" t="str">
        <f ca="1">IF(INDIRECT("G99")="Mercado Libre","-",IF(INDIRECT("N99")="Clásica","4.63%",IF(INDIRECT("N99")="Premium","13.9%","-")))</f>
        <v>-</v>
      </c>
      <c r="R99" s="50" t="s">
        <v>78</v>
      </c>
      <c r="S99" s="51" t="s">
        <v>74</v>
      </c>
    </row>
    <row r="100" spans="1:19" ht="50.1" customHeight="1" x14ac:dyDescent="0.2">
      <c r="A100" s="47" t="s">
        <v>313</v>
      </c>
      <c r="B100" s="47"/>
      <c r="C100" s="48" t="s">
        <v>134</v>
      </c>
      <c r="D100" s="47" t="s">
        <v>314</v>
      </c>
      <c r="E100" s="47" t="s">
        <v>61</v>
      </c>
      <c r="F100" s="49">
        <v>4</v>
      </c>
      <c r="G100" s="50" t="s">
        <v>32</v>
      </c>
      <c r="H100" s="49">
        <v>850</v>
      </c>
      <c r="I100" s="49">
        <v>850</v>
      </c>
      <c r="J100" s="174">
        <f>VLOOKUP(A100,omiapublicaciones!$A$5:$G$598,7,0)</f>
        <v>850</v>
      </c>
      <c r="K100" s="50" t="s">
        <v>63</v>
      </c>
      <c r="L100" s="50" t="s">
        <v>64</v>
      </c>
      <c r="M100" s="50" t="s">
        <v>65</v>
      </c>
      <c r="N100" s="50" t="s">
        <v>65</v>
      </c>
      <c r="O100" s="50" t="s">
        <v>66</v>
      </c>
      <c r="P100" s="51" t="str">
        <f ca="1">IF(INDIRECT("G100")="Mercado Shops","-",IF(INDIRECT("N100")="Clásica","10%",IF(INDIRECT("N100")="Premium","14.5%","-")))</f>
        <v>-</v>
      </c>
      <c r="Q100" s="51" t="str">
        <f ca="1">IF(INDIRECT("G100")="Mercado Libre","-",IF(INDIRECT("N100")="Clásica","4.63%",IF(INDIRECT("N100")="Premium","13.9%","-")))</f>
        <v>-</v>
      </c>
      <c r="R100" s="50" t="s">
        <v>78</v>
      </c>
      <c r="S100" s="51" t="s">
        <v>74</v>
      </c>
    </row>
    <row r="101" spans="1:19" ht="50.1" customHeight="1" x14ac:dyDescent="0.2">
      <c r="A101" s="47" t="s">
        <v>315</v>
      </c>
      <c r="B101" s="47"/>
      <c r="C101" s="48" t="s">
        <v>134</v>
      </c>
      <c r="D101" s="47" t="s">
        <v>316</v>
      </c>
      <c r="E101" s="47" t="s">
        <v>61</v>
      </c>
      <c r="F101" s="49">
        <v>2</v>
      </c>
      <c r="G101" s="50" t="s">
        <v>34</v>
      </c>
      <c r="H101" s="49">
        <v>1449</v>
      </c>
      <c r="I101" s="49">
        <v>1449</v>
      </c>
      <c r="J101" s="174">
        <f>VLOOKUP(A101,omiapublicaciones!$A$5:$G$598,7,0)</f>
        <v>1449</v>
      </c>
      <c r="K101" s="50" t="s">
        <v>63</v>
      </c>
      <c r="L101" s="50" t="s">
        <v>64</v>
      </c>
      <c r="M101" s="50" t="s">
        <v>65</v>
      </c>
      <c r="N101" s="50" t="s">
        <v>65</v>
      </c>
      <c r="O101" s="50" t="s">
        <v>66</v>
      </c>
      <c r="P101" s="51" t="str">
        <f ca="1">IF(INDIRECT("G101")="Mercado Shops","-",IF(INDIRECT("N101")="Clásica","10%",IF(INDIRECT("N101")="Premium","14.5%","-")))</f>
        <v>-</v>
      </c>
      <c r="Q101" s="51" t="str">
        <f ca="1">IF(INDIRECT("G101")="Mercado Libre","-",IF(INDIRECT("N101")="Clásica","4.63%",IF(INDIRECT("N101")="Premium","13.9%","-")))</f>
        <v>-</v>
      </c>
      <c r="R101" s="50" t="s">
        <v>78</v>
      </c>
      <c r="S101" s="51" t="s">
        <v>74</v>
      </c>
    </row>
    <row r="102" spans="1:19" ht="50.1" customHeight="1" x14ac:dyDescent="0.2">
      <c r="A102" s="47" t="s">
        <v>317</v>
      </c>
      <c r="B102" s="47"/>
      <c r="C102" s="48" t="s">
        <v>134</v>
      </c>
      <c r="D102" s="48" t="s">
        <v>318</v>
      </c>
      <c r="E102" s="47" t="s">
        <v>61</v>
      </c>
      <c r="F102" s="49">
        <v>2</v>
      </c>
      <c r="G102" s="50" t="s">
        <v>34</v>
      </c>
      <c r="H102" s="49">
        <v>849</v>
      </c>
      <c r="I102" s="49">
        <v>849</v>
      </c>
      <c r="J102" s="174">
        <f>VLOOKUP(A102,omiapublicaciones!$A$5:$G$598,7,0)</f>
        <v>849</v>
      </c>
      <c r="K102" s="50" t="s">
        <v>63</v>
      </c>
      <c r="L102" s="50" t="s">
        <v>64</v>
      </c>
      <c r="M102" s="50" t="s">
        <v>65</v>
      </c>
      <c r="N102" s="50" t="s">
        <v>65</v>
      </c>
      <c r="O102" s="50" t="s">
        <v>66</v>
      </c>
      <c r="P102" s="51" t="str">
        <f ca="1">IF(INDIRECT("G102")="Mercado Shops","-",IF(INDIRECT("N102")="Clásica","10%",IF(INDIRECT("N102")="Premium","14.5%","-")))</f>
        <v>-</v>
      </c>
      <c r="Q102" s="51" t="str">
        <f ca="1">IF(INDIRECT("G102")="Mercado Libre","-",IF(INDIRECT("N102")="Clásica","4.63%",IF(INDIRECT("N102")="Premium","13.9%","-")))</f>
        <v>-</v>
      </c>
      <c r="R102" s="50" t="s">
        <v>78</v>
      </c>
      <c r="S102" s="51" t="s">
        <v>74</v>
      </c>
    </row>
    <row r="103" spans="1:19" ht="50.1" customHeight="1" x14ac:dyDescent="0.2">
      <c r="A103" s="47" t="s">
        <v>319</v>
      </c>
      <c r="B103" s="47"/>
      <c r="C103" s="48" t="s">
        <v>320</v>
      </c>
      <c r="D103" s="48" t="s">
        <v>321</v>
      </c>
      <c r="E103" s="47" t="s">
        <v>61</v>
      </c>
      <c r="F103" s="49">
        <v>2</v>
      </c>
      <c r="G103" s="50" t="s">
        <v>62</v>
      </c>
      <c r="H103" s="49">
        <v>1005</v>
      </c>
      <c r="I103" s="49">
        <v>1005</v>
      </c>
      <c r="J103" s="174">
        <f>VLOOKUP(A103,omiapublicaciones!$A$5:$G$598,7,0)</f>
        <v>1005</v>
      </c>
      <c r="K103" s="50" t="s">
        <v>63</v>
      </c>
      <c r="L103" s="50" t="s">
        <v>64</v>
      </c>
      <c r="M103" s="50" t="s">
        <v>65</v>
      </c>
      <c r="N103" s="50" t="s">
        <v>65</v>
      </c>
      <c r="O103" s="50" t="s">
        <v>66</v>
      </c>
      <c r="P103" s="51" t="str">
        <f ca="1">IF(INDIRECT("G103")="Mercado Shops","-",IF(INDIRECT("N103")="Clásica","10%",IF(INDIRECT("N103")="Premium","14.5%","-")))</f>
        <v>-</v>
      </c>
      <c r="Q103" s="51" t="str">
        <f ca="1">IF(INDIRECT("G103")="Mercado Libre","-",IF(INDIRECT("N103")="Clásica","4.63%",IF(INDIRECT("N103")="Premium","13.9%","-")))</f>
        <v>-</v>
      </c>
      <c r="R103" s="50" t="s">
        <v>78</v>
      </c>
      <c r="S103" s="51" t="s">
        <v>275</v>
      </c>
    </row>
    <row r="104" spans="1:19" ht="50.1" customHeight="1" x14ac:dyDescent="0.2">
      <c r="A104" s="47" t="s">
        <v>322</v>
      </c>
      <c r="B104" s="47"/>
      <c r="C104" s="48" t="s">
        <v>134</v>
      </c>
      <c r="D104" s="47" t="s">
        <v>323</v>
      </c>
      <c r="E104" s="47" t="s">
        <v>61</v>
      </c>
      <c r="F104" s="49">
        <v>1</v>
      </c>
      <c r="G104" s="50" t="s">
        <v>62</v>
      </c>
      <c r="H104" s="49">
        <v>930</v>
      </c>
      <c r="I104" s="49">
        <v>930</v>
      </c>
      <c r="J104" s="174">
        <f>VLOOKUP(A104,omiapublicaciones!$A$5:$G$598,7,0)</f>
        <v>930</v>
      </c>
      <c r="K104" s="50" t="s">
        <v>63</v>
      </c>
      <c r="L104" s="50" t="s">
        <v>64</v>
      </c>
      <c r="M104" s="50" t="s">
        <v>65</v>
      </c>
      <c r="N104" s="50" t="s">
        <v>65</v>
      </c>
      <c r="O104" s="50" t="s">
        <v>66</v>
      </c>
      <c r="P104" s="51" t="str">
        <f ca="1">IF(INDIRECT("G104")="Mercado Shops","-",IF(INDIRECT("N104")="Clásica","10%",IF(INDIRECT("N104")="Premium","14.5%","-")))</f>
        <v>-</v>
      </c>
      <c r="Q104" s="51" t="str">
        <f ca="1">IF(INDIRECT("G104")="Mercado Libre","-",IF(INDIRECT("N104")="Clásica","4.63%",IF(INDIRECT("N104")="Premium","13.9%","-")))</f>
        <v>-</v>
      </c>
      <c r="R104" s="50" t="s">
        <v>78</v>
      </c>
      <c r="S104" s="51" t="s">
        <v>74</v>
      </c>
    </row>
    <row r="105" spans="1:19" ht="50.1" customHeight="1" x14ac:dyDescent="0.2">
      <c r="A105" s="47" t="s">
        <v>324</v>
      </c>
      <c r="B105" s="47"/>
      <c r="C105" s="48" t="s">
        <v>134</v>
      </c>
      <c r="D105" s="47" t="s">
        <v>325</v>
      </c>
      <c r="E105" s="47" t="s">
        <v>61</v>
      </c>
      <c r="F105" s="49">
        <v>1</v>
      </c>
      <c r="G105" s="50" t="s">
        <v>62</v>
      </c>
      <c r="H105" s="49">
        <v>815</v>
      </c>
      <c r="I105" s="49">
        <v>815</v>
      </c>
      <c r="J105" s="174">
        <f>VLOOKUP(A105,omiapublicaciones!$A$5:$G$598,7,0)</f>
        <v>815</v>
      </c>
      <c r="K105" s="50" t="s">
        <v>63</v>
      </c>
      <c r="L105" s="50" t="s">
        <v>64</v>
      </c>
      <c r="M105" s="50" t="s">
        <v>65</v>
      </c>
      <c r="N105" s="50" t="s">
        <v>65</v>
      </c>
      <c r="O105" s="50" t="s">
        <v>66</v>
      </c>
      <c r="P105" s="51" t="str">
        <f ca="1">IF(INDIRECT("G105")="Mercado Shops","-",IF(INDIRECT("N105")="Clásica","12%",IF(INDIRECT("N105")="Premium","16.5%","-")))</f>
        <v>-</v>
      </c>
      <c r="Q105" s="51" t="str">
        <f ca="1">IF(INDIRECT("G105")="Mercado Libre","-",IF(INDIRECT("N105")="Clásica","4.63%",IF(INDIRECT("N105")="Premium","13.9%","-")))</f>
        <v>-</v>
      </c>
      <c r="R105" s="50" t="s">
        <v>78</v>
      </c>
      <c r="S105" s="51" t="s">
        <v>326</v>
      </c>
    </row>
    <row r="106" spans="1:19" ht="50.1" customHeight="1" x14ac:dyDescent="0.2">
      <c r="A106" s="47" t="s">
        <v>327</v>
      </c>
      <c r="B106" s="47"/>
      <c r="C106" s="48" t="s">
        <v>328</v>
      </c>
      <c r="D106" s="47" t="s">
        <v>329</v>
      </c>
      <c r="E106" s="47" t="s">
        <v>61</v>
      </c>
      <c r="F106" s="49">
        <v>1</v>
      </c>
      <c r="G106" s="50" t="s">
        <v>32</v>
      </c>
      <c r="H106" s="49">
        <v>498</v>
      </c>
      <c r="I106" s="49">
        <v>498</v>
      </c>
      <c r="J106" s="174">
        <f>VLOOKUP(A106,omiapublicaciones!$A$5:$G$598,7,0)</f>
        <v>498</v>
      </c>
      <c r="K106" s="50" t="s">
        <v>63</v>
      </c>
      <c r="L106" s="50" t="s">
        <v>64</v>
      </c>
      <c r="M106" s="50" t="s">
        <v>65</v>
      </c>
      <c r="N106" s="50" t="s">
        <v>65</v>
      </c>
      <c r="O106" s="50" t="s">
        <v>66</v>
      </c>
      <c r="P106" s="51" t="str">
        <f ca="1">IF(INDIRECT("G106")="Mercado Shops","-",IF(INDIRECT("N106")="Clásica","10%",IF(INDIRECT("N106")="Premium","14.5%","-")))</f>
        <v>-</v>
      </c>
      <c r="Q106" s="51" t="str">
        <f ca="1">IF(INDIRECT("G106")="Mercado Libre","-",IF(INDIRECT("N106")="Clásica","4.63%",IF(INDIRECT("N106")="Premium","13.9%","-")))</f>
        <v>-</v>
      </c>
      <c r="R106" s="50" t="s">
        <v>78</v>
      </c>
      <c r="S106" s="51" t="s">
        <v>125</v>
      </c>
    </row>
    <row r="107" spans="1:19" ht="50.1" customHeight="1" x14ac:dyDescent="0.2">
      <c r="A107" s="47" t="s">
        <v>330</v>
      </c>
      <c r="B107" s="47"/>
      <c r="C107" s="48" t="s">
        <v>331</v>
      </c>
      <c r="D107" s="47" t="s">
        <v>332</v>
      </c>
      <c r="E107" s="47" t="s">
        <v>61</v>
      </c>
      <c r="F107" s="49">
        <v>8</v>
      </c>
      <c r="G107" s="50" t="s">
        <v>62</v>
      </c>
      <c r="H107" s="49" t="s">
        <v>1773</v>
      </c>
      <c r="I107" s="49" t="s">
        <v>1773</v>
      </c>
      <c r="J107" s="49" t="str">
        <f>VLOOKUP(A107,quedan!$A$2:$C$300,3,0)</f>
        <v>158.25</v>
      </c>
      <c r="K107" s="50" t="s">
        <v>63</v>
      </c>
      <c r="L107" s="50" t="s">
        <v>64</v>
      </c>
      <c r="M107" s="50" t="s">
        <v>65</v>
      </c>
      <c r="N107" s="50" t="s">
        <v>115</v>
      </c>
      <c r="O107" s="50" t="s">
        <v>66</v>
      </c>
      <c r="P107" s="51" t="str">
        <f ca="1">IF(INDIRECT("G107")="Mercado Shops","-",IF(INDIRECT("N107")="Clásica","10%",IF(INDIRECT("N107")="Premium","14.5%","-")))</f>
        <v>-</v>
      </c>
      <c r="Q107" s="51" t="str">
        <f ca="1">IF(INDIRECT("G107")="Mercado Libre","-",IF(INDIRECT("N107")="Clásica","4.63%",IF(INDIRECT("N107")="Premium","13.9%","-")))</f>
        <v>-</v>
      </c>
      <c r="R107" s="50" t="s">
        <v>67</v>
      </c>
      <c r="S107" s="51" t="s">
        <v>333</v>
      </c>
    </row>
    <row r="108" spans="1:19" ht="50.1" customHeight="1" x14ac:dyDescent="0.2">
      <c r="A108" s="47" t="s">
        <v>334</v>
      </c>
      <c r="B108" s="47"/>
      <c r="C108" s="48" t="s">
        <v>335</v>
      </c>
      <c r="D108" s="47" t="s">
        <v>336</v>
      </c>
      <c r="E108" s="47" t="s">
        <v>61</v>
      </c>
      <c r="F108" s="49">
        <v>3</v>
      </c>
      <c r="G108" s="50" t="s">
        <v>62</v>
      </c>
      <c r="H108" s="49" t="s">
        <v>1634</v>
      </c>
      <c r="I108" s="49" t="s">
        <v>1634</v>
      </c>
      <c r="J108" s="49" t="str">
        <f>VLOOKUP(A108,quedan!$A$2:$C$300,3,0)</f>
        <v>1010</v>
      </c>
      <c r="K108" s="50" t="s">
        <v>63</v>
      </c>
      <c r="L108" s="50" t="s">
        <v>64</v>
      </c>
      <c r="M108" s="50" t="s">
        <v>65</v>
      </c>
      <c r="N108" s="50" t="s">
        <v>65</v>
      </c>
      <c r="O108" s="50" t="s">
        <v>66</v>
      </c>
      <c r="P108" s="51" t="str">
        <f ca="1">IF(INDIRECT("G108")="Mercado Shops","-",IF(INDIRECT("N108")="Clásica","10%",IF(INDIRECT("N108")="Premium","14.5%","-")))</f>
        <v>-</v>
      </c>
      <c r="Q108" s="51" t="str">
        <f ca="1">IF(INDIRECT("G108")="Mercado Libre","-",IF(INDIRECT("N108")="Clásica","4.63%",IF(INDIRECT("N108")="Premium","13.9%","-")))</f>
        <v>-</v>
      </c>
      <c r="R108" s="50" t="s">
        <v>67</v>
      </c>
      <c r="S108" s="51" t="s">
        <v>74</v>
      </c>
    </row>
    <row r="109" spans="1:19" ht="50.1" customHeight="1" x14ac:dyDescent="0.2">
      <c r="A109" s="47" t="s">
        <v>337</v>
      </c>
      <c r="B109" s="47"/>
      <c r="C109" s="48" t="s">
        <v>335</v>
      </c>
      <c r="D109" s="47" t="s">
        <v>338</v>
      </c>
      <c r="E109" s="47" t="s">
        <v>61</v>
      </c>
      <c r="F109" s="49">
        <v>5</v>
      </c>
      <c r="G109" s="50" t="s">
        <v>62</v>
      </c>
      <c r="H109" s="49">
        <v>989</v>
      </c>
      <c r="I109" s="49">
        <v>989</v>
      </c>
      <c r="J109" s="174">
        <f>VLOOKUP(A109,omiapublicaciones!$A$5:$G$598,7,0)</f>
        <v>989</v>
      </c>
      <c r="K109" s="50" t="s">
        <v>63</v>
      </c>
      <c r="L109" s="50" t="s">
        <v>64</v>
      </c>
      <c r="M109" s="50" t="s">
        <v>65</v>
      </c>
      <c r="N109" s="50" t="s">
        <v>65</v>
      </c>
      <c r="O109" s="50" t="s">
        <v>66</v>
      </c>
      <c r="P109" s="51" t="str">
        <f ca="1">IF(INDIRECT("G109")="Mercado Shops","-",IF(INDIRECT("N109")="Clásica","10%",IF(INDIRECT("N109")="Premium","14.5%","-")))</f>
        <v>-</v>
      </c>
      <c r="Q109" s="51" t="str">
        <f ca="1">IF(INDIRECT("G109")="Mercado Libre","-",IF(INDIRECT("N109")="Clásica","4.63%",IF(INDIRECT("N109")="Premium","13.9%","-")))</f>
        <v>-</v>
      </c>
      <c r="R109" s="50" t="s">
        <v>67</v>
      </c>
      <c r="S109" s="51" t="s">
        <v>74</v>
      </c>
    </row>
    <row r="110" spans="1:19" ht="50.1" customHeight="1" x14ac:dyDescent="0.2">
      <c r="A110" s="47" t="s">
        <v>339</v>
      </c>
      <c r="B110" s="47"/>
      <c r="C110" s="47" t="s">
        <v>143</v>
      </c>
      <c r="D110" s="47" t="s">
        <v>340</v>
      </c>
      <c r="E110" s="47" t="s">
        <v>61</v>
      </c>
      <c r="F110" s="51" t="s">
        <v>254</v>
      </c>
      <c r="G110" s="50" t="s">
        <v>62</v>
      </c>
      <c r="H110" s="49" t="s">
        <v>1630</v>
      </c>
      <c r="I110" s="49" t="s">
        <v>1630</v>
      </c>
      <c r="J110" s="49" t="str">
        <f>VLOOKUP(A110,quedan!$A$2:$C$300,3,0)</f>
        <v>168</v>
      </c>
      <c r="K110" s="50" t="s">
        <v>63</v>
      </c>
      <c r="L110" s="50" t="s">
        <v>64</v>
      </c>
      <c r="M110" s="50" t="s">
        <v>65</v>
      </c>
      <c r="N110" s="50" t="s">
        <v>115</v>
      </c>
      <c r="O110" s="50" t="s">
        <v>66</v>
      </c>
      <c r="P110" s="51" t="str">
        <f ca="1">IF(INDIRECT("G110")="Mercado Shops","-",IF(INDIRECT("N110")="Clásica","15%",IF(INDIRECT("N110")="Premium","19.5%","-")))</f>
        <v>-</v>
      </c>
      <c r="Q110" s="51" t="str">
        <f ca="1">IF(INDIRECT("G110")="Mercado Libre","-",IF(INDIRECT("N110")="Clásica","4.63%",IF(INDIRECT("N110")="Premium","13.9%","-")))</f>
        <v>-</v>
      </c>
      <c r="R110" s="50" t="s">
        <v>67</v>
      </c>
      <c r="S110" s="51" t="s">
        <v>341</v>
      </c>
    </row>
    <row r="111" spans="1:19" ht="50.1" customHeight="1" x14ac:dyDescent="0.2">
      <c r="A111" s="47" t="s">
        <v>339</v>
      </c>
      <c r="B111" s="47" t="s">
        <v>342</v>
      </c>
      <c r="C111" s="48" t="s">
        <v>343</v>
      </c>
      <c r="D111" s="52" t="str">
        <f>"     "&amp;D110</f>
        <v xml:space="preserve">     Luces Led Rayos De Bicicleta Ciclismo 32 Figuras Contra Agua</v>
      </c>
      <c r="E111" s="47" t="s">
        <v>344</v>
      </c>
      <c r="F111" s="49">
        <v>2</v>
      </c>
      <c r="G111" s="51" t="str">
        <f>G110&amp;"     "</f>
        <v xml:space="preserve">Mercado Libre y Mercado Shops     </v>
      </c>
      <c r="H111" s="51" t="s">
        <v>1630</v>
      </c>
      <c r="I111" s="51" t="s">
        <v>1630</v>
      </c>
      <c r="J111" s="49" t="str">
        <f>VLOOKUP(A111,quedan!$A$2:$C$300,3,0)</f>
        <v>168</v>
      </c>
      <c r="K111" s="51" t="str">
        <f>K110</f>
        <v>Vincular</v>
      </c>
      <c r="L111" s="51" t="str">
        <f>L110&amp;"     "</f>
        <v xml:space="preserve">$     </v>
      </c>
      <c r="M111" s="51" t="str">
        <f>M110&amp;"     "</f>
        <v xml:space="preserve">Mercado Envíos gratis     </v>
      </c>
      <c r="N111" s="51" t="str">
        <f>N110&amp;"     "</f>
        <v xml:space="preserve">Mercado Envíos a cargo del comprador     </v>
      </c>
      <c r="O111" s="51" t="str">
        <f>O110&amp;"     "</f>
        <v xml:space="preserve">Premium     </v>
      </c>
      <c r="P111" s="51" t="str">
        <f ca="1">P110</f>
        <v>-</v>
      </c>
      <c r="Q111" s="51" t="str">
        <f ca="1">Q110</f>
        <v>-</v>
      </c>
      <c r="R111" s="51" t="str">
        <f>R110&amp;"     "</f>
        <v xml:space="preserve">Activa     </v>
      </c>
      <c r="S111" s="51" t="s">
        <v>341</v>
      </c>
    </row>
    <row r="112" spans="1:19" ht="50.1" customHeight="1" x14ac:dyDescent="0.2">
      <c r="A112" s="47" t="s">
        <v>345</v>
      </c>
      <c r="B112" s="47"/>
      <c r="C112" s="48" t="s">
        <v>346</v>
      </c>
      <c r="D112" s="47" t="s">
        <v>347</v>
      </c>
      <c r="E112" s="47" t="s">
        <v>61</v>
      </c>
      <c r="F112" s="49">
        <v>2</v>
      </c>
      <c r="G112" s="50" t="s">
        <v>32</v>
      </c>
      <c r="H112" s="49" t="s">
        <v>270</v>
      </c>
      <c r="I112" s="49" t="s">
        <v>270</v>
      </c>
      <c r="J112" s="49" t="str">
        <f>VLOOKUP(A112,quedan!$A$2:$C$300,3,0)</f>
        <v>620</v>
      </c>
      <c r="K112" s="50" t="s">
        <v>63</v>
      </c>
      <c r="L112" s="50" t="s">
        <v>64</v>
      </c>
      <c r="M112" s="50" t="s">
        <v>65</v>
      </c>
      <c r="N112" s="51" t="s">
        <v>348</v>
      </c>
      <c r="O112" s="50" t="s">
        <v>66</v>
      </c>
      <c r="P112" s="51" t="str">
        <f ca="1">IF(INDIRECT("G112")="Mercado Shops","-",IF(INDIRECT("N112")="Clásica","15%",IF(INDIRECT("N112")="Premium","19.5%","-")))</f>
        <v>-</v>
      </c>
      <c r="Q112" s="51" t="str">
        <f ca="1">IF(INDIRECT("G112")="Mercado Libre","-",IF(INDIRECT("N112")="Clásica","4.63%",IF(INDIRECT("N112")="Premium","13.9%","-")))</f>
        <v>-</v>
      </c>
      <c r="R112" s="50" t="s">
        <v>78</v>
      </c>
      <c r="S112" s="51" t="s">
        <v>108</v>
      </c>
    </row>
    <row r="113" spans="1:19" ht="50.1" customHeight="1" x14ac:dyDescent="0.2">
      <c r="A113" s="47" t="s">
        <v>349</v>
      </c>
      <c r="B113" s="47"/>
      <c r="C113" s="48" t="s">
        <v>350</v>
      </c>
      <c r="D113" s="47" t="s">
        <v>351</v>
      </c>
      <c r="E113" s="47" t="s">
        <v>61</v>
      </c>
      <c r="F113" s="49">
        <v>3</v>
      </c>
      <c r="G113" s="50" t="s">
        <v>62</v>
      </c>
      <c r="H113" s="49" t="s">
        <v>1727</v>
      </c>
      <c r="I113" s="49" t="s">
        <v>1727</v>
      </c>
      <c r="J113" s="49" t="str">
        <f>VLOOKUP(A113,quedan!$A$2:$C$300,3,0)</f>
        <v>161</v>
      </c>
      <c r="K113" s="50" t="s">
        <v>63</v>
      </c>
      <c r="L113" s="50" t="s">
        <v>64</v>
      </c>
      <c r="M113" s="50" t="s">
        <v>65</v>
      </c>
      <c r="N113" s="50" t="s">
        <v>115</v>
      </c>
      <c r="O113" s="50" t="s">
        <v>66</v>
      </c>
      <c r="P113" s="51" t="str">
        <f ca="1">IF(INDIRECT("G113")="Mercado Shops","-",IF(INDIRECT("N113")="Clásica","12%",IF(INDIRECT("N113")="Premium","16.5%","-")))</f>
        <v>-</v>
      </c>
      <c r="Q113" s="51" t="str">
        <f ca="1">IF(INDIRECT("G113")="Mercado Libre","-",IF(INDIRECT("N113")="Clásica","4.63%",IF(INDIRECT("N113")="Premium","13.9%","-")))</f>
        <v>-</v>
      </c>
      <c r="R113" s="50" t="s">
        <v>67</v>
      </c>
      <c r="S113" s="51" t="s">
        <v>352</v>
      </c>
    </row>
    <row r="114" spans="1:19" ht="50.1" customHeight="1" x14ac:dyDescent="0.2">
      <c r="A114" s="47" t="s">
        <v>353</v>
      </c>
      <c r="B114" s="47"/>
      <c r="C114" s="48" t="s">
        <v>354</v>
      </c>
      <c r="D114" s="47" t="s">
        <v>355</v>
      </c>
      <c r="E114" s="47" t="s">
        <v>61</v>
      </c>
      <c r="F114" s="49">
        <v>3</v>
      </c>
      <c r="G114" s="50" t="s">
        <v>62</v>
      </c>
      <c r="H114" s="49" t="s">
        <v>1726</v>
      </c>
      <c r="I114" s="49" t="s">
        <v>1726</v>
      </c>
      <c r="J114" s="49" t="str">
        <f>VLOOKUP(A114,quedan!$A$2:$C$300,3,0)</f>
        <v>390</v>
      </c>
      <c r="K114" s="50" t="s">
        <v>63</v>
      </c>
      <c r="L114" s="50" t="s">
        <v>64</v>
      </c>
      <c r="M114" s="50" t="s">
        <v>65</v>
      </c>
      <c r="N114" s="50" t="s">
        <v>65</v>
      </c>
      <c r="O114" s="50" t="s">
        <v>66</v>
      </c>
      <c r="P114" s="51" t="str">
        <f ca="1">IF(INDIRECT("G114")="Mercado Shops","-",IF(INDIRECT("N114")="Clásica","12%",IF(INDIRECT("N114")="Premium","16.5%","-")))</f>
        <v>-</v>
      </c>
      <c r="Q114" s="51" t="str">
        <f ca="1">IF(INDIRECT("G114")="Mercado Libre","-",IF(INDIRECT("N114")="Clásica","4.63%",IF(INDIRECT("N114")="Premium","13.9%","-")))</f>
        <v>-</v>
      </c>
      <c r="R114" s="50" t="s">
        <v>67</v>
      </c>
      <c r="S114" s="51" t="s">
        <v>326</v>
      </c>
    </row>
    <row r="115" spans="1:19" ht="50.1" customHeight="1" x14ac:dyDescent="0.2">
      <c r="A115" s="47" t="s">
        <v>356</v>
      </c>
      <c r="B115" s="47"/>
      <c r="C115" s="48" t="s">
        <v>357</v>
      </c>
      <c r="D115" s="47" t="s">
        <v>358</v>
      </c>
      <c r="E115" s="47" t="s">
        <v>61</v>
      </c>
      <c r="F115" s="49">
        <v>0</v>
      </c>
      <c r="G115" s="50" t="s">
        <v>62</v>
      </c>
      <c r="H115" s="49">
        <v>75</v>
      </c>
      <c r="I115" s="49">
        <v>75</v>
      </c>
      <c r="J115" s="174">
        <f>VLOOKUP(A115,omiapublicaciones!$A$5:$G$598,7,0)</f>
        <v>75</v>
      </c>
      <c r="K115" s="50" t="s">
        <v>63</v>
      </c>
      <c r="L115" s="50" t="s">
        <v>64</v>
      </c>
      <c r="M115" s="50" t="s">
        <v>65</v>
      </c>
      <c r="N115" s="50" t="s">
        <v>115</v>
      </c>
      <c r="O115" s="50" t="s">
        <v>66</v>
      </c>
      <c r="P115" s="51" t="str">
        <f ca="1">IF(INDIRECT("G115")="Mercado Shops","-",IF(INDIRECT("N115")="Clásica","12%",IF(INDIRECT("N115")="Premium","16.5%","-")))</f>
        <v>-</v>
      </c>
      <c r="Q115" s="51" t="str">
        <f ca="1">IF(INDIRECT("G115")="Mercado Libre","-",IF(INDIRECT("N115")="Clásica","4.63%",IF(INDIRECT("N115")="Premium","13.9%","-")))</f>
        <v>-</v>
      </c>
      <c r="R115" s="50" t="s">
        <v>78</v>
      </c>
      <c r="S115" s="51" t="s">
        <v>359</v>
      </c>
    </row>
    <row r="116" spans="1:19" ht="50.1" customHeight="1" x14ac:dyDescent="0.2">
      <c r="A116" s="47" t="s">
        <v>360</v>
      </c>
      <c r="B116" s="47"/>
      <c r="C116" s="47" t="s">
        <v>143</v>
      </c>
      <c r="D116" s="47" t="s">
        <v>361</v>
      </c>
      <c r="E116" s="47" t="s">
        <v>61</v>
      </c>
      <c r="F116" s="51" t="s">
        <v>362</v>
      </c>
      <c r="G116" s="50" t="s">
        <v>32</v>
      </c>
      <c r="H116" s="49" t="s">
        <v>1771</v>
      </c>
      <c r="I116" s="49" t="s">
        <v>1771</v>
      </c>
      <c r="J116" s="49" t="str">
        <f>VLOOKUP(A116,quedan!$A$2:$C$300,3,0)</f>
        <v>399</v>
      </c>
      <c r="K116" s="50" t="s">
        <v>63</v>
      </c>
      <c r="L116" s="50" t="s">
        <v>64</v>
      </c>
      <c r="M116" s="50" t="s">
        <v>65</v>
      </c>
      <c r="N116" s="50" t="s">
        <v>65</v>
      </c>
      <c r="O116" s="50" t="s">
        <v>66</v>
      </c>
      <c r="P116" s="51" t="str">
        <f ca="1">IF(INDIRECT("G116")="Mercado Shops","-",IF(INDIRECT("N116")="Clásica","15%",IF(INDIRECT("N116")="Premium","19.5%","-")))</f>
        <v>-</v>
      </c>
      <c r="Q116" s="51" t="str">
        <f ca="1">IF(INDIRECT("G116")="Mercado Libre","-",IF(INDIRECT("N116")="Clásica","4.63%",IF(INDIRECT("N116")="Premium","13.9%","-")))</f>
        <v>-</v>
      </c>
      <c r="R116" s="50" t="s">
        <v>67</v>
      </c>
      <c r="S116" s="51" t="s">
        <v>341</v>
      </c>
    </row>
    <row r="117" spans="1:19" ht="50.1" customHeight="1" x14ac:dyDescent="0.2">
      <c r="A117" s="47" t="s">
        <v>360</v>
      </c>
      <c r="B117" s="47" t="s">
        <v>363</v>
      </c>
      <c r="C117" s="48" t="s">
        <v>364</v>
      </c>
      <c r="D117" s="52" t="str">
        <f>"     "&amp;D116</f>
        <v xml:space="preserve">     Luces Lampara Bicucleta Delantera Trasera Usb Contra Agua</v>
      </c>
      <c r="E117" s="47" t="s">
        <v>260</v>
      </c>
      <c r="F117" s="49">
        <v>1</v>
      </c>
      <c r="G117" s="51" t="str">
        <f>G116&amp;"     "</f>
        <v xml:space="preserve">Mercado Libre     </v>
      </c>
      <c r="H117" s="51" t="s">
        <v>1771</v>
      </c>
      <c r="I117" s="51" t="s">
        <v>1771</v>
      </c>
      <c r="J117" s="49" t="str">
        <f>VLOOKUP(A117,quedan!$A$2:$C$300,3,0)</f>
        <v>399</v>
      </c>
      <c r="K117" s="51" t="str">
        <f>K116</f>
        <v>Vincular</v>
      </c>
      <c r="L117" s="51" t="str">
        <f>L116&amp;"     "</f>
        <v xml:space="preserve">$     </v>
      </c>
      <c r="M117" s="51" t="str">
        <f>M116&amp;"     "</f>
        <v xml:space="preserve">Mercado Envíos gratis     </v>
      </c>
      <c r="N117" s="51" t="str">
        <f>N116&amp;"     "</f>
        <v xml:space="preserve">Mercado Envíos gratis     </v>
      </c>
      <c r="O117" s="51" t="str">
        <f>O116&amp;"     "</f>
        <v xml:space="preserve">Premium     </v>
      </c>
      <c r="P117" s="51" t="str">
        <f ca="1">P116</f>
        <v>-</v>
      </c>
      <c r="Q117" s="51" t="str">
        <f ca="1">Q116</f>
        <v>-</v>
      </c>
      <c r="R117" s="51" t="str">
        <f>R116&amp;"     "</f>
        <v xml:space="preserve">Activa     </v>
      </c>
      <c r="S117" s="51" t="s">
        <v>341</v>
      </c>
    </row>
    <row r="118" spans="1:19" ht="50.1" customHeight="1" x14ac:dyDescent="0.2">
      <c r="A118" s="47" t="s">
        <v>365</v>
      </c>
      <c r="B118" s="47"/>
      <c r="C118" s="47" t="s">
        <v>143</v>
      </c>
      <c r="D118" s="47" t="s">
        <v>366</v>
      </c>
      <c r="E118" s="47" t="s">
        <v>61</v>
      </c>
      <c r="F118" s="51" t="s">
        <v>362</v>
      </c>
      <c r="G118" s="50" t="s">
        <v>62</v>
      </c>
      <c r="H118" s="49" t="s">
        <v>1599</v>
      </c>
      <c r="I118" s="49" t="s">
        <v>1599</v>
      </c>
      <c r="J118" s="49" t="str">
        <f>VLOOKUP(A118,quedan!$A$2:$C$300,3,0)</f>
        <v>298</v>
      </c>
      <c r="K118" s="50" t="s">
        <v>63</v>
      </c>
      <c r="L118" s="50" t="s">
        <v>64</v>
      </c>
      <c r="M118" s="50" t="s">
        <v>65</v>
      </c>
      <c r="N118" s="50" t="s">
        <v>115</v>
      </c>
      <c r="O118" s="50" t="s">
        <v>66</v>
      </c>
      <c r="P118" s="51" t="str">
        <f ca="1">IF(INDIRECT("G118")="Mercado Shops","-",IF(INDIRECT("N118")="Clásica","10%",IF(INDIRECT("N118")="Premium","14.5%","-")))</f>
        <v>-</v>
      </c>
      <c r="Q118" s="51" t="str">
        <f ca="1">IF(INDIRECT("G118")="Mercado Libre","-",IF(INDIRECT("N118")="Clásica","4.63%",IF(INDIRECT("N118")="Premium","13.9%","-")))</f>
        <v>-</v>
      </c>
      <c r="R118" s="50" t="s">
        <v>67</v>
      </c>
      <c r="S118" s="51" t="s">
        <v>104</v>
      </c>
    </row>
    <row r="119" spans="1:19" ht="50.1" customHeight="1" x14ac:dyDescent="0.2">
      <c r="A119" s="47" t="s">
        <v>365</v>
      </c>
      <c r="B119" s="47" t="s">
        <v>367</v>
      </c>
      <c r="C119" s="48" t="s">
        <v>102</v>
      </c>
      <c r="D119" s="52" t="str">
        <f>"     "&amp;D118</f>
        <v xml:space="preserve">     Mini Camara Inalambrica Smart Wifi Vision Nocturna Hd</v>
      </c>
      <c r="E119" s="47" t="s">
        <v>260</v>
      </c>
      <c r="F119" s="49">
        <v>1</v>
      </c>
      <c r="G119" s="51" t="str">
        <f>G118&amp;"     "</f>
        <v xml:space="preserve">Mercado Libre y Mercado Shops     </v>
      </c>
      <c r="H119" s="51" t="s">
        <v>1599</v>
      </c>
      <c r="I119" s="51" t="s">
        <v>1599</v>
      </c>
      <c r="J119" s="49" t="str">
        <f>VLOOKUP(A119,quedan!$A$2:$C$300,3,0)</f>
        <v>298</v>
      </c>
      <c r="K119" s="51" t="str">
        <f>K118</f>
        <v>Vincular</v>
      </c>
      <c r="L119" s="51" t="str">
        <f>L118&amp;"     "</f>
        <v xml:space="preserve">$     </v>
      </c>
      <c r="M119" s="51" t="str">
        <f>M118&amp;"     "</f>
        <v xml:space="preserve">Mercado Envíos gratis     </v>
      </c>
      <c r="N119" s="51" t="str">
        <f>N118&amp;"     "</f>
        <v xml:space="preserve">Mercado Envíos a cargo del comprador     </v>
      </c>
      <c r="O119" s="51" t="str">
        <f>O118&amp;"     "</f>
        <v xml:space="preserve">Premium     </v>
      </c>
      <c r="P119" s="51" t="str">
        <f ca="1">P118</f>
        <v>-</v>
      </c>
      <c r="Q119" s="51" t="str">
        <f ca="1">Q118</f>
        <v>-</v>
      </c>
      <c r="R119" s="51" t="str">
        <f>R118&amp;"     "</f>
        <v xml:space="preserve">Activa     </v>
      </c>
      <c r="S119" s="51" t="s">
        <v>104</v>
      </c>
    </row>
    <row r="120" spans="1:19" ht="50.1" customHeight="1" x14ac:dyDescent="0.2">
      <c r="A120" s="47" t="s">
        <v>368</v>
      </c>
      <c r="B120" s="47"/>
      <c r="C120" s="47" t="s">
        <v>143</v>
      </c>
      <c r="D120" s="47" t="s">
        <v>369</v>
      </c>
      <c r="E120" s="47" t="s">
        <v>61</v>
      </c>
      <c r="F120" s="51" t="s">
        <v>145</v>
      </c>
      <c r="G120" s="50" t="s">
        <v>32</v>
      </c>
      <c r="H120" s="49">
        <v>60</v>
      </c>
      <c r="I120" s="49">
        <v>60</v>
      </c>
      <c r="J120" s="174">
        <f>VLOOKUP(A120,omiapublicaciones!$A$5:$G$598,7,0)</f>
        <v>60</v>
      </c>
      <c r="K120" s="50" t="s">
        <v>63</v>
      </c>
      <c r="L120" s="50" t="s">
        <v>64</v>
      </c>
      <c r="M120" s="50" t="s">
        <v>115</v>
      </c>
      <c r="N120" s="50" t="s">
        <v>115</v>
      </c>
      <c r="O120" s="50" t="s">
        <v>66</v>
      </c>
      <c r="P120" s="51" t="str">
        <f ca="1">IF(INDIRECT("G120")="Mercado Shops","-",IF(INDIRECT("N120")="Clásica","15%",IF(INDIRECT("N120")="Premium","19.5%","-")))</f>
        <v>-</v>
      </c>
      <c r="Q120" s="51" t="str">
        <f ca="1">IF(INDIRECT("G120")="Mercado Libre","-",IF(INDIRECT("N120")="Clásica","4.63%",IF(INDIRECT("N120")="Premium","13.9%","-")))</f>
        <v>-</v>
      </c>
      <c r="R120" s="50" t="s">
        <v>78</v>
      </c>
      <c r="S120" s="51" t="s">
        <v>370</v>
      </c>
    </row>
    <row r="121" spans="1:19" ht="50.1" customHeight="1" x14ac:dyDescent="0.2">
      <c r="A121" s="47" t="s">
        <v>368</v>
      </c>
      <c r="B121" s="47" t="s">
        <v>371</v>
      </c>
      <c r="C121" s="48" t="s">
        <v>372</v>
      </c>
      <c r="D121" s="52" t="str">
        <f>"     "&amp;D120</f>
        <v xml:space="preserve">     Anillos Retardadores Kit De 3</v>
      </c>
      <c r="E121" s="47" t="s">
        <v>373</v>
      </c>
      <c r="F121" s="49">
        <v>0</v>
      </c>
      <c r="G121" s="51" t="str">
        <f>G120&amp;"     "</f>
        <v xml:space="preserve">Mercado Libre     </v>
      </c>
      <c r="H121" s="51">
        <v>60</v>
      </c>
      <c r="I121" s="51">
        <v>60</v>
      </c>
      <c r="J121" s="174">
        <f>VLOOKUP(A121,omiapublicaciones!$A$5:$G$598,7,0)</f>
        <v>60</v>
      </c>
      <c r="K121" s="51" t="str">
        <f>K120</f>
        <v>Vincular</v>
      </c>
      <c r="L121" s="51" t="str">
        <f>L120&amp;"     "</f>
        <v xml:space="preserve">$     </v>
      </c>
      <c r="M121" s="51" t="str">
        <f>M120&amp;"     "</f>
        <v xml:space="preserve">Mercado Envíos a cargo del comprador     </v>
      </c>
      <c r="N121" s="51" t="str">
        <f>N120&amp;"     "</f>
        <v xml:space="preserve">Mercado Envíos a cargo del comprador     </v>
      </c>
      <c r="O121" s="51" t="str">
        <f>O120&amp;"     "</f>
        <v xml:space="preserve">Premium     </v>
      </c>
      <c r="P121" s="51" t="str">
        <f ca="1">P120</f>
        <v>-</v>
      </c>
      <c r="Q121" s="51" t="str">
        <f ca="1">Q120</f>
        <v>-</v>
      </c>
      <c r="R121" s="51" t="str">
        <f>R120&amp;"     "</f>
        <v xml:space="preserve">Inactiva     </v>
      </c>
      <c r="S121" s="51" t="s">
        <v>370</v>
      </c>
    </row>
    <row r="122" spans="1:19" ht="50.1" customHeight="1" x14ac:dyDescent="0.2">
      <c r="A122" s="47" t="s">
        <v>374</v>
      </c>
      <c r="B122" s="47"/>
      <c r="C122" s="48" t="s">
        <v>375</v>
      </c>
      <c r="D122" s="47" t="s">
        <v>376</v>
      </c>
      <c r="E122" s="47" t="s">
        <v>61</v>
      </c>
      <c r="F122" s="49">
        <v>2</v>
      </c>
      <c r="G122" s="50" t="s">
        <v>62</v>
      </c>
      <c r="H122" s="49" t="s">
        <v>1629</v>
      </c>
      <c r="I122" s="49" t="s">
        <v>1629</v>
      </c>
      <c r="J122" s="49" t="str">
        <f>VLOOKUP(A122,quedan!$A$2:$C$300,3,0)</f>
        <v>597</v>
      </c>
      <c r="K122" s="50" t="s">
        <v>63</v>
      </c>
      <c r="L122" s="50" t="s">
        <v>64</v>
      </c>
      <c r="M122" s="50" t="s">
        <v>65</v>
      </c>
      <c r="N122" s="50" t="s">
        <v>377</v>
      </c>
      <c r="O122" s="50" t="s">
        <v>378</v>
      </c>
      <c r="P122" s="51" t="str">
        <f ca="1">IF(INDIRECT("G122")="Mercado Shops","-",IF(INDIRECT("N122")="Clásica","10%",IF(INDIRECT("N122")="Premium","14.5%","-")))</f>
        <v>-</v>
      </c>
      <c r="Q122" s="51" t="str">
        <f ca="1">IF(INDIRECT("G122")="Mercado Libre","-",IF(INDIRECT("N122")="Clásica","4.63%",IF(INDIRECT("N122")="Premium","13.9%","-")))</f>
        <v>-</v>
      </c>
      <c r="R122" s="50" t="s">
        <v>67</v>
      </c>
      <c r="S122" s="51" t="s">
        <v>125</v>
      </c>
    </row>
    <row r="123" spans="1:19" ht="50.1" customHeight="1" x14ac:dyDescent="0.2">
      <c r="A123" s="47" t="s">
        <v>379</v>
      </c>
      <c r="B123" s="47"/>
      <c r="C123" s="48" t="s">
        <v>380</v>
      </c>
      <c r="D123" s="47" t="s">
        <v>381</v>
      </c>
      <c r="E123" s="47" t="s">
        <v>61</v>
      </c>
      <c r="F123" s="49">
        <v>0</v>
      </c>
      <c r="G123" s="50" t="s">
        <v>62</v>
      </c>
      <c r="H123" s="49" t="s">
        <v>1627</v>
      </c>
      <c r="I123" s="49" t="s">
        <v>1627</v>
      </c>
      <c r="J123" s="49" t="str">
        <f>VLOOKUP(A123,quedan!$A$2:$C$300,3,0)</f>
        <v>241</v>
      </c>
      <c r="K123" s="50" t="s">
        <v>63</v>
      </c>
      <c r="L123" s="50" t="s">
        <v>64</v>
      </c>
      <c r="M123" s="50" t="s">
        <v>65</v>
      </c>
      <c r="N123" s="50" t="s">
        <v>65</v>
      </c>
      <c r="O123" s="50" t="s">
        <v>66</v>
      </c>
      <c r="P123" s="51" t="str">
        <f ca="1">IF(INDIRECT("G123")="Mercado Shops","-",IF(INDIRECT("N123")="Clásica","10%",IF(INDIRECT("N123")="Premium","14.5%","-")))</f>
        <v>-</v>
      </c>
      <c r="Q123" s="51" t="str">
        <f ca="1">IF(INDIRECT("G123")="Mercado Libre","-",IF(INDIRECT("N123")="Clásica","4.63%",IF(INDIRECT("N123")="Premium","13.9%","-")))</f>
        <v>-</v>
      </c>
      <c r="R123" s="50" t="s">
        <v>78</v>
      </c>
      <c r="S123" s="51" t="s">
        <v>125</v>
      </c>
    </row>
    <row r="124" spans="1:19" ht="50.1" customHeight="1" x14ac:dyDescent="0.2">
      <c r="A124" s="47" t="s">
        <v>382</v>
      </c>
      <c r="B124" s="47"/>
      <c r="C124" s="48" t="s">
        <v>383</v>
      </c>
      <c r="D124" s="47" t="s">
        <v>384</v>
      </c>
      <c r="E124" s="47" t="s">
        <v>61</v>
      </c>
      <c r="F124" s="49">
        <v>2</v>
      </c>
      <c r="G124" s="50" t="s">
        <v>62</v>
      </c>
      <c r="H124" s="49">
        <v>368</v>
      </c>
      <c r="I124" s="49">
        <v>368</v>
      </c>
      <c r="J124" s="174">
        <f>VLOOKUP(A124,omiapublicaciones!$A$5:$G$598,7,0)</f>
        <v>368</v>
      </c>
      <c r="K124" s="50" t="s">
        <v>63</v>
      </c>
      <c r="L124" s="50" t="s">
        <v>64</v>
      </c>
      <c r="M124" s="50" t="s">
        <v>65</v>
      </c>
      <c r="N124" s="50" t="s">
        <v>65</v>
      </c>
      <c r="O124" s="50" t="s">
        <v>66</v>
      </c>
      <c r="P124" s="51" t="str">
        <f ca="1">IF(INDIRECT("G124")="Mercado Shops","-",IF(INDIRECT("N124")="Clásica","15%",IF(INDIRECT("N124")="Premium","19.5%","-")))</f>
        <v>-</v>
      </c>
      <c r="Q124" s="51" t="str">
        <f ca="1">IF(INDIRECT("G124")="Mercado Libre","-",IF(INDIRECT("N124")="Clásica","4.63%",IF(INDIRECT("N124")="Premium","13.9%","-")))</f>
        <v>-</v>
      </c>
      <c r="R124" s="50" t="s">
        <v>67</v>
      </c>
      <c r="S124" s="51" t="s">
        <v>385</v>
      </c>
    </row>
    <row r="125" spans="1:19" ht="50.1" customHeight="1" x14ac:dyDescent="0.2">
      <c r="A125" s="47" t="s">
        <v>386</v>
      </c>
      <c r="B125" s="47"/>
      <c r="C125" s="48" t="s">
        <v>117</v>
      </c>
      <c r="D125" s="47" t="s">
        <v>387</v>
      </c>
      <c r="E125" s="47" t="s">
        <v>61</v>
      </c>
      <c r="F125" s="49">
        <v>0</v>
      </c>
      <c r="G125" s="50" t="s">
        <v>62</v>
      </c>
      <c r="H125" s="49" t="s">
        <v>1625</v>
      </c>
      <c r="I125" s="49" t="s">
        <v>1625</v>
      </c>
      <c r="J125" s="49" t="str">
        <f>VLOOKUP(A125,quedan!$A$2:$C$300,3,0)</f>
        <v>720</v>
      </c>
      <c r="K125" s="50" t="s">
        <v>63</v>
      </c>
      <c r="L125" s="50" t="s">
        <v>64</v>
      </c>
      <c r="M125" s="50" t="s">
        <v>65</v>
      </c>
      <c r="N125" s="50" t="s">
        <v>65</v>
      </c>
      <c r="O125" s="50" t="s">
        <v>66</v>
      </c>
      <c r="P125" s="51" t="str">
        <f ca="1">IF(INDIRECT("G125")="Mercado Shops","-",IF(INDIRECT("N125")="Clásica","10%",IF(INDIRECT("N125")="Premium","14.5%","-")))</f>
        <v>-</v>
      </c>
      <c r="Q125" s="51" t="str">
        <f ca="1">IF(INDIRECT("G125")="Mercado Libre","-",IF(INDIRECT("N125")="Clásica","4.63%",IF(INDIRECT("N125")="Premium","13.9%","-")))</f>
        <v>-</v>
      </c>
      <c r="R125" s="50" t="s">
        <v>78</v>
      </c>
      <c r="S125" s="51" t="s">
        <v>74</v>
      </c>
    </row>
    <row r="126" spans="1:19" ht="50.1" customHeight="1" x14ac:dyDescent="0.2">
      <c r="A126" s="47" t="s">
        <v>388</v>
      </c>
      <c r="B126" s="47"/>
      <c r="C126" s="48" t="s">
        <v>389</v>
      </c>
      <c r="D126" s="47" t="s">
        <v>390</v>
      </c>
      <c r="E126" s="47" t="s">
        <v>61</v>
      </c>
      <c r="F126" s="49">
        <v>0</v>
      </c>
      <c r="G126" s="50" t="s">
        <v>62</v>
      </c>
      <c r="H126" s="49">
        <v>1309</v>
      </c>
      <c r="I126" s="49">
        <v>1309</v>
      </c>
      <c r="J126" s="174">
        <f>VLOOKUP(A126,omiapublicaciones!$A$5:$G$598,7,0)</f>
        <v>1309</v>
      </c>
      <c r="K126" s="50" t="s">
        <v>63</v>
      </c>
      <c r="L126" s="50" t="s">
        <v>64</v>
      </c>
      <c r="M126" s="50" t="s">
        <v>65</v>
      </c>
      <c r="N126" s="50" t="s">
        <v>65</v>
      </c>
      <c r="O126" s="50" t="s">
        <v>66</v>
      </c>
      <c r="P126" s="51" t="str">
        <f ca="1">IF(INDIRECT("G126")="Mercado Shops","-",IF(INDIRECT("N126")="Clásica","10%",IF(INDIRECT("N126")="Premium","14.5%","-")))</f>
        <v>-</v>
      </c>
      <c r="Q126" s="51" t="str">
        <f ca="1">IF(INDIRECT("G126")="Mercado Libre","-",IF(INDIRECT("N126")="Clásica","4.63%",IF(INDIRECT("N126")="Premium","13.9%","-")))</f>
        <v>-</v>
      </c>
      <c r="R126" s="50" t="s">
        <v>78</v>
      </c>
      <c r="S126" s="51" t="s">
        <v>251</v>
      </c>
    </row>
    <row r="127" spans="1:19" ht="50.1" customHeight="1" x14ac:dyDescent="0.2">
      <c r="A127" s="47" t="s">
        <v>391</v>
      </c>
      <c r="B127" s="47"/>
      <c r="C127" s="47" t="s">
        <v>392</v>
      </c>
      <c r="D127" s="47" t="s">
        <v>393</v>
      </c>
      <c r="E127" s="47" t="s">
        <v>61</v>
      </c>
      <c r="F127" s="49">
        <v>1</v>
      </c>
      <c r="G127" s="51" t="s">
        <v>32</v>
      </c>
      <c r="H127" s="51">
        <v>515</v>
      </c>
      <c r="I127" s="51">
        <v>515</v>
      </c>
      <c r="J127" s="174">
        <f>VLOOKUP(A127,omiapublicaciones!$A$5:$G$598,7,0)</f>
        <v>515</v>
      </c>
      <c r="K127" s="51" t="s">
        <v>63</v>
      </c>
      <c r="L127" s="51" t="s">
        <v>64</v>
      </c>
      <c r="M127" s="51" t="s">
        <v>65</v>
      </c>
      <c r="N127" s="51" t="s">
        <v>348</v>
      </c>
      <c r="O127" s="51" t="s">
        <v>66</v>
      </c>
      <c r="P127" s="51" t="str">
        <f ca="1">IF(INDIRECT("G127")="Mercado Shops","-",IF(INDIRECT("N127")="Clásica","15%",IF(INDIRECT("N127")="Premium","19.5%","-")))</f>
        <v>-</v>
      </c>
      <c r="Q127" s="51" t="str">
        <f ca="1">IF(INDIRECT("G127")="Mercado Libre","-",IF(INDIRECT("N127")="Clásica","4.63%",IF(INDIRECT("N127")="Premium","13.9%","-")))</f>
        <v>-</v>
      </c>
      <c r="R127" s="51" t="s">
        <v>78</v>
      </c>
      <c r="S127" s="51" t="s">
        <v>108</v>
      </c>
    </row>
    <row r="128" spans="1:19" ht="50.1" customHeight="1" x14ac:dyDescent="0.2">
      <c r="A128" s="47" t="s">
        <v>395</v>
      </c>
      <c r="B128" s="47"/>
      <c r="C128" s="48" t="s">
        <v>396</v>
      </c>
      <c r="D128" s="47" t="s">
        <v>397</v>
      </c>
      <c r="E128" s="47" t="s">
        <v>61</v>
      </c>
      <c r="F128" s="49">
        <v>3</v>
      </c>
      <c r="G128" s="50" t="s">
        <v>32</v>
      </c>
      <c r="H128" s="49" t="s">
        <v>1624</v>
      </c>
      <c r="I128" s="49" t="s">
        <v>1624</v>
      </c>
      <c r="J128" s="49" t="str">
        <f>VLOOKUP(A128,quedan!$A$2:$C$300,3,0)</f>
        <v>969</v>
      </c>
      <c r="K128" s="50" t="s">
        <v>63</v>
      </c>
      <c r="L128" s="50" t="s">
        <v>64</v>
      </c>
      <c r="M128" s="50" t="s">
        <v>65</v>
      </c>
      <c r="N128" s="50" t="s">
        <v>65</v>
      </c>
      <c r="O128" s="50" t="s">
        <v>66</v>
      </c>
      <c r="P128" s="51" t="str">
        <f ca="1">IF(INDIRECT("G128")="Mercado Shops","-",IF(INDIRECT("N128")="Clásica","15%",IF(INDIRECT("N128")="Premium","19.5%","-")))</f>
        <v>-</v>
      </c>
      <c r="Q128" s="51" t="str">
        <f ca="1">IF(INDIRECT("G128")="Mercado Libre","-",IF(INDIRECT("N128")="Clásica","4.63%",IF(INDIRECT("N128")="Premium","13.9%","-")))</f>
        <v>-</v>
      </c>
      <c r="R128" s="50" t="s">
        <v>78</v>
      </c>
      <c r="S128" s="51" t="s">
        <v>108</v>
      </c>
    </row>
    <row r="129" spans="1:19" ht="50.1" customHeight="1" x14ac:dyDescent="0.2">
      <c r="A129" s="47" t="s">
        <v>398</v>
      </c>
      <c r="B129" s="47"/>
      <c r="C129" s="48" t="s">
        <v>134</v>
      </c>
      <c r="D129" s="47" t="s">
        <v>191</v>
      </c>
      <c r="E129" s="47" t="s">
        <v>61</v>
      </c>
      <c r="F129" s="49">
        <v>0</v>
      </c>
      <c r="G129" s="50" t="s">
        <v>62</v>
      </c>
      <c r="H129" s="49" t="s">
        <v>1725</v>
      </c>
      <c r="I129" s="49" t="s">
        <v>1725</v>
      </c>
      <c r="J129" s="49" t="str">
        <f>VLOOKUP(A129,quedan!$A$2:$C$300,3,0)</f>
        <v>502</v>
      </c>
      <c r="K129" s="50" t="s">
        <v>63</v>
      </c>
      <c r="L129" s="50" t="s">
        <v>64</v>
      </c>
      <c r="M129" s="50" t="s">
        <v>65</v>
      </c>
      <c r="N129" s="50" t="s">
        <v>65</v>
      </c>
      <c r="O129" s="50" t="s">
        <v>66</v>
      </c>
      <c r="P129" s="51" t="str">
        <f ca="1">IF(INDIRECT("G129")="Mercado Shops","-",IF(INDIRECT("N129")="Clásica","13%",IF(INDIRECT("N129")="Premium","17.5%","-")))</f>
        <v>-</v>
      </c>
      <c r="Q129" s="51" t="str">
        <f ca="1">IF(INDIRECT("G129")="Mercado Libre","-",IF(INDIRECT("N129")="Clásica","4.63%",IF(INDIRECT("N129")="Premium","13.9%","-")))</f>
        <v>-</v>
      </c>
      <c r="R129" s="50" t="s">
        <v>78</v>
      </c>
      <c r="S129" s="51" t="s">
        <v>192</v>
      </c>
    </row>
    <row r="130" spans="1:19" ht="50.1" customHeight="1" x14ac:dyDescent="0.2">
      <c r="A130" s="47" t="s">
        <v>399</v>
      </c>
      <c r="B130" s="47"/>
      <c r="C130" s="48" t="s">
        <v>134</v>
      </c>
      <c r="D130" s="47" t="s">
        <v>400</v>
      </c>
      <c r="E130" s="47" t="s">
        <v>61</v>
      </c>
      <c r="F130" s="49">
        <v>1</v>
      </c>
      <c r="G130" s="50" t="s">
        <v>34</v>
      </c>
      <c r="H130" s="49">
        <v>1399</v>
      </c>
      <c r="I130" s="49">
        <v>1399</v>
      </c>
      <c r="J130" s="174">
        <f>VLOOKUP(A130,omiapublicaciones!$A$5:$G$598,7,0)</f>
        <v>1399</v>
      </c>
      <c r="K130" s="50" t="s">
        <v>63</v>
      </c>
      <c r="L130" s="50" t="s">
        <v>64</v>
      </c>
      <c r="M130" s="50" t="s">
        <v>65</v>
      </c>
      <c r="N130" s="50" t="s">
        <v>65</v>
      </c>
      <c r="O130" s="50" t="s">
        <v>66</v>
      </c>
      <c r="P130" s="51" t="str">
        <f ca="1">IF(INDIRECT("G130")="Mercado Shops","-",IF(INDIRECT("N130")="Clásica","10%",IF(INDIRECT("N130")="Premium","14.5%","-")))</f>
        <v>-</v>
      </c>
      <c r="Q130" s="51" t="str">
        <f ca="1">IF(INDIRECT("G130")="Mercado Libre","-",IF(INDIRECT("N130")="Clásica","4.63%",IF(INDIRECT("N130")="Premium","13.9%","-")))</f>
        <v>-</v>
      </c>
      <c r="R130" s="50" t="s">
        <v>78</v>
      </c>
      <c r="S130" s="51" t="s">
        <v>74</v>
      </c>
    </row>
    <row r="131" spans="1:19" ht="50.1" customHeight="1" x14ac:dyDescent="0.2">
      <c r="A131" s="47" t="s">
        <v>401</v>
      </c>
      <c r="B131" s="47"/>
      <c r="C131" s="48" t="s">
        <v>402</v>
      </c>
      <c r="D131" s="47" t="s">
        <v>403</v>
      </c>
      <c r="E131" s="47" t="s">
        <v>61</v>
      </c>
      <c r="F131" s="49">
        <v>4</v>
      </c>
      <c r="G131" s="50" t="s">
        <v>62</v>
      </c>
      <c r="H131" s="49" t="s">
        <v>1724</v>
      </c>
      <c r="I131" s="49" t="s">
        <v>1724</v>
      </c>
      <c r="J131" s="49" t="str">
        <f>VLOOKUP(A131,quedan!$A$2:$C$300,3,0)</f>
        <v>283</v>
      </c>
      <c r="K131" s="50" t="s">
        <v>63</v>
      </c>
      <c r="L131" s="50" t="s">
        <v>64</v>
      </c>
      <c r="M131" s="50" t="s">
        <v>65</v>
      </c>
      <c r="N131" s="50" t="s">
        <v>115</v>
      </c>
      <c r="O131" s="50" t="s">
        <v>66</v>
      </c>
      <c r="P131" s="51" t="str">
        <f ca="1">IF(INDIRECT("G131")="Mercado Shops","-",IF(INDIRECT("N131")="Clásica","10%",IF(INDIRECT("N131")="Premium","14.5%","-")))</f>
        <v>-</v>
      </c>
      <c r="Q131" s="51" t="str">
        <f ca="1">IF(INDIRECT("G131")="Mercado Libre","-",IF(INDIRECT("N131")="Clásica","4.63%",IF(INDIRECT("N131")="Premium","13.9%","-")))</f>
        <v>-</v>
      </c>
      <c r="R131" s="50" t="s">
        <v>67</v>
      </c>
      <c r="S131" s="51" t="s">
        <v>74</v>
      </c>
    </row>
    <row r="132" spans="1:19" ht="50.1" customHeight="1" x14ac:dyDescent="0.2">
      <c r="A132" s="47" t="s">
        <v>404</v>
      </c>
      <c r="B132" s="47"/>
      <c r="C132" s="48" t="s">
        <v>117</v>
      </c>
      <c r="D132" s="47" t="s">
        <v>405</v>
      </c>
      <c r="E132" s="47" t="s">
        <v>61</v>
      </c>
      <c r="F132" s="49">
        <v>3</v>
      </c>
      <c r="G132" s="50" t="s">
        <v>62</v>
      </c>
      <c r="H132" s="49" t="s">
        <v>1642</v>
      </c>
      <c r="I132" s="49" t="s">
        <v>1642</v>
      </c>
      <c r="J132" s="49" t="str">
        <f>VLOOKUP(A132,quedan!$A$2:$C$300,3,0)</f>
        <v>750</v>
      </c>
      <c r="K132" s="50" t="s">
        <v>63</v>
      </c>
      <c r="L132" s="50" t="s">
        <v>64</v>
      </c>
      <c r="M132" s="50" t="s">
        <v>65</v>
      </c>
      <c r="N132" s="50" t="s">
        <v>65</v>
      </c>
      <c r="O132" s="50" t="s">
        <v>66</v>
      </c>
      <c r="P132" s="51" t="str">
        <f ca="1">IF(INDIRECT("G132")="Mercado Shops","-",IF(INDIRECT("N132")="Clásica","10%",IF(INDIRECT("N132")="Premium","14.5%","-")))</f>
        <v>-</v>
      </c>
      <c r="Q132" s="51" t="str">
        <f ca="1">IF(INDIRECT("G132")="Mercado Libre","-",IF(INDIRECT("N132")="Clásica","4.63%",IF(INDIRECT("N132")="Premium","13.9%","-")))</f>
        <v>-</v>
      </c>
      <c r="R132" s="50" t="s">
        <v>67</v>
      </c>
      <c r="S132" s="51" t="s">
        <v>74</v>
      </c>
    </row>
    <row r="133" spans="1:19" ht="50.1" customHeight="1" x14ac:dyDescent="0.2">
      <c r="A133" s="47" t="s">
        <v>406</v>
      </c>
      <c r="B133" s="47"/>
      <c r="C133" s="48" t="s">
        <v>407</v>
      </c>
      <c r="D133" s="48" t="s">
        <v>408</v>
      </c>
      <c r="E133" s="47" t="s">
        <v>61</v>
      </c>
      <c r="F133" s="49">
        <v>3</v>
      </c>
      <c r="G133" s="50" t="s">
        <v>62</v>
      </c>
      <c r="H133" s="49" t="s">
        <v>1770</v>
      </c>
      <c r="I133" s="49" t="s">
        <v>1770</v>
      </c>
      <c r="J133" s="49" t="str">
        <f>VLOOKUP(A133,quedan!$A$2:$C$300,3,0)</f>
        <v>729</v>
      </c>
      <c r="K133" s="50" t="s">
        <v>63</v>
      </c>
      <c r="L133" s="50" t="s">
        <v>64</v>
      </c>
      <c r="M133" s="50" t="s">
        <v>65</v>
      </c>
      <c r="N133" s="50" t="s">
        <v>65</v>
      </c>
      <c r="O133" s="50" t="s">
        <v>66</v>
      </c>
      <c r="P133" s="51" t="str">
        <f ca="1">IF(INDIRECT("G133")="Mercado Shops","-",IF(INDIRECT("N133")="Clásica","10%",IF(INDIRECT("N133")="Premium","14.5%","-")))</f>
        <v>-</v>
      </c>
      <c r="Q133" s="51" t="str">
        <f ca="1">IF(INDIRECT("G133")="Mercado Libre","-",IF(INDIRECT("N133")="Clásica","4.63%",IF(INDIRECT("N133")="Premium","13.9%","-")))</f>
        <v>-</v>
      </c>
      <c r="R133" s="50" t="s">
        <v>67</v>
      </c>
      <c r="S133" s="51" t="s">
        <v>409</v>
      </c>
    </row>
    <row r="134" spans="1:19" ht="50.1" customHeight="1" x14ac:dyDescent="0.2">
      <c r="A134" s="47" t="s">
        <v>410</v>
      </c>
      <c r="B134" s="47"/>
      <c r="C134" s="48" t="s">
        <v>127</v>
      </c>
      <c r="D134" s="47" t="s">
        <v>411</v>
      </c>
      <c r="E134" s="47" t="s">
        <v>61</v>
      </c>
      <c r="F134" s="49">
        <v>3</v>
      </c>
      <c r="G134" s="50" t="s">
        <v>62</v>
      </c>
      <c r="H134" s="49">
        <v>1220</v>
      </c>
      <c r="I134" s="49">
        <v>1220</v>
      </c>
      <c r="J134" s="174">
        <f>VLOOKUP(A134,omiapublicaciones!$A$5:$G$598,7,0)</f>
        <v>1220</v>
      </c>
      <c r="K134" s="50" t="s">
        <v>63</v>
      </c>
      <c r="L134" s="50" t="s">
        <v>64</v>
      </c>
      <c r="M134" s="50" t="s">
        <v>65</v>
      </c>
      <c r="N134" s="50" t="s">
        <v>65</v>
      </c>
      <c r="O134" s="50" t="s">
        <v>66</v>
      </c>
      <c r="P134" s="51" t="str">
        <f ca="1">IF(INDIRECT("G134")="Mercado Shops","-",IF(INDIRECT("N134")="Clásica","12%",IF(INDIRECT("N134")="Premium","16.5%","-")))</f>
        <v>-</v>
      </c>
      <c r="Q134" s="51" t="str">
        <f ca="1">IF(INDIRECT("G134")="Mercado Libre","-",IF(INDIRECT("N134")="Clásica","4.63%",IF(INDIRECT("N134")="Premium","13.9%","-")))</f>
        <v>-</v>
      </c>
      <c r="R134" s="50" t="s">
        <v>67</v>
      </c>
      <c r="S134" s="51" t="s">
        <v>68</v>
      </c>
    </row>
    <row r="135" spans="1:19" ht="50.1" customHeight="1" x14ac:dyDescent="0.2">
      <c r="A135" s="47" t="s">
        <v>412</v>
      </c>
      <c r="B135" s="47"/>
      <c r="C135" s="48" t="s">
        <v>413</v>
      </c>
      <c r="D135" s="47" t="s">
        <v>414</v>
      </c>
      <c r="E135" s="47" t="s">
        <v>61</v>
      </c>
      <c r="F135" s="49">
        <v>0</v>
      </c>
      <c r="G135" s="50" t="s">
        <v>62</v>
      </c>
      <c r="H135" s="49" t="s">
        <v>1723</v>
      </c>
      <c r="I135" s="49" t="s">
        <v>1723</v>
      </c>
      <c r="J135" s="49" t="str">
        <f>VLOOKUP(A135,quedan!$A$2:$C$300,3,0)</f>
        <v>749</v>
      </c>
      <c r="K135" s="50" t="s">
        <v>63</v>
      </c>
      <c r="L135" s="50" t="s">
        <v>64</v>
      </c>
      <c r="M135" s="50" t="s">
        <v>65</v>
      </c>
      <c r="N135" s="50" t="s">
        <v>65</v>
      </c>
      <c r="O135" s="50" t="s">
        <v>66</v>
      </c>
      <c r="P135" s="51" t="str">
        <f ca="1">IF(INDIRECT("G135")="Mercado Shops","-",IF(INDIRECT("N135")="Clásica","10%",IF(INDIRECT("N135")="Premium","14.5%","-")))</f>
        <v>-</v>
      </c>
      <c r="Q135" s="51" t="str">
        <f ca="1">IF(INDIRECT("G135")="Mercado Libre","-",IF(INDIRECT("N135")="Clásica","4.63%",IF(INDIRECT("N135")="Premium","13.9%","-")))</f>
        <v>-</v>
      </c>
      <c r="R135" s="50" t="s">
        <v>78</v>
      </c>
      <c r="S135" s="51" t="s">
        <v>74</v>
      </c>
    </row>
    <row r="136" spans="1:19" ht="50.1" customHeight="1" x14ac:dyDescent="0.2">
      <c r="A136" s="47" t="s">
        <v>415</v>
      </c>
      <c r="B136" s="47"/>
      <c r="C136" s="48" t="s">
        <v>83</v>
      </c>
      <c r="D136" s="47" t="s">
        <v>416</v>
      </c>
      <c r="E136" s="47" t="s">
        <v>61</v>
      </c>
      <c r="F136" s="49">
        <v>6</v>
      </c>
      <c r="G136" s="50" t="s">
        <v>32</v>
      </c>
      <c r="H136" s="49" t="s">
        <v>1587</v>
      </c>
      <c r="I136" s="49" t="s">
        <v>1587</v>
      </c>
      <c r="J136" s="49" t="str">
        <f>VLOOKUP(A136,quedan!$A$2:$C$300,3,0)</f>
        <v>1850</v>
      </c>
      <c r="K136" s="50" t="s">
        <v>63</v>
      </c>
      <c r="L136" s="50" t="s">
        <v>64</v>
      </c>
      <c r="M136" s="50" t="s">
        <v>65</v>
      </c>
      <c r="N136" s="50" t="s">
        <v>65</v>
      </c>
      <c r="O136" s="50" t="s">
        <v>66</v>
      </c>
      <c r="P136" s="51" t="str">
        <f ca="1">IF(INDIRECT("G136")="Mercado Shops","-",IF(INDIRECT("N136")="Clásica","10%",IF(INDIRECT("N136")="Premium","14.5%","-")))</f>
        <v>-</v>
      </c>
      <c r="Q136" s="51" t="str">
        <f ca="1">IF(INDIRECT("G136")="Mercado Libre","-",IF(INDIRECT("N136")="Clásica","4.63%",IF(INDIRECT("N136")="Premium","13.9%","-")))</f>
        <v>-</v>
      </c>
      <c r="R136" s="50" t="s">
        <v>67</v>
      </c>
      <c r="S136" s="51" t="s">
        <v>74</v>
      </c>
    </row>
    <row r="137" spans="1:19" ht="50.1" customHeight="1" x14ac:dyDescent="0.2">
      <c r="A137" s="47" t="s">
        <v>417</v>
      </c>
      <c r="B137" s="47"/>
      <c r="C137" s="48" t="s">
        <v>418</v>
      </c>
      <c r="D137" s="48" t="s">
        <v>419</v>
      </c>
      <c r="E137" s="47" t="s">
        <v>61</v>
      </c>
      <c r="F137" s="49">
        <v>3</v>
      </c>
      <c r="G137" s="50" t="s">
        <v>62</v>
      </c>
      <c r="H137" s="49">
        <v>948</v>
      </c>
      <c r="I137" s="49">
        <v>948</v>
      </c>
      <c r="J137" s="174">
        <f>VLOOKUP(A137,omiapublicaciones!$A$5:$G$598,7,0)</f>
        <v>948</v>
      </c>
      <c r="K137" s="50" t="s">
        <v>63</v>
      </c>
      <c r="L137" s="50" t="s">
        <v>64</v>
      </c>
      <c r="M137" s="50" t="s">
        <v>65</v>
      </c>
      <c r="N137" s="50" t="s">
        <v>65</v>
      </c>
      <c r="O137" s="50" t="s">
        <v>66</v>
      </c>
      <c r="P137" s="51" t="str">
        <f ca="1">IF(INDIRECT("G137")="Mercado Shops","-",IF(INDIRECT("N137")="Clásica","10%",IF(INDIRECT("N137")="Premium","14.5%","-")))</f>
        <v>-</v>
      </c>
      <c r="Q137" s="51" t="str">
        <f ca="1">IF(INDIRECT("G137")="Mercado Libre","-",IF(INDIRECT("N137")="Clásica","4.63%",IF(INDIRECT("N137")="Premium","13.9%","-")))</f>
        <v>-</v>
      </c>
      <c r="R137" s="50" t="s">
        <v>78</v>
      </c>
      <c r="S137" s="51" t="s">
        <v>74</v>
      </c>
    </row>
    <row r="138" spans="1:19" ht="50.1" customHeight="1" x14ac:dyDescent="0.2">
      <c r="A138" s="47" t="s">
        <v>420</v>
      </c>
      <c r="B138" s="47"/>
      <c r="C138" s="48" t="s">
        <v>421</v>
      </c>
      <c r="D138" s="48" t="s">
        <v>422</v>
      </c>
      <c r="E138" s="47" t="s">
        <v>61</v>
      </c>
      <c r="F138" s="49">
        <v>3</v>
      </c>
      <c r="G138" s="50" t="s">
        <v>62</v>
      </c>
      <c r="H138" s="49">
        <v>787.3</v>
      </c>
      <c r="I138" s="49">
        <v>787.3</v>
      </c>
      <c r="J138" s="174">
        <f>VLOOKUP(A138,omiapublicaciones!$A$5:$G$598,7,0)</f>
        <v>787.3</v>
      </c>
      <c r="K138" s="50" t="s">
        <v>63</v>
      </c>
      <c r="L138" s="50" t="s">
        <v>64</v>
      </c>
      <c r="M138" s="50" t="s">
        <v>65</v>
      </c>
      <c r="N138" s="50" t="s">
        <v>65</v>
      </c>
      <c r="O138" s="50" t="s">
        <v>66</v>
      </c>
      <c r="P138" s="51" t="str">
        <f ca="1">IF(INDIRECT("G138")="Mercado Shops","-",IF(INDIRECT("N138")="Clásica","10%",IF(INDIRECT("N138")="Premium","14.5%","-")))</f>
        <v>-</v>
      </c>
      <c r="Q138" s="51" t="str">
        <f ca="1">IF(INDIRECT("G138")="Mercado Libre","-",IF(INDIRECT("N138")="Clásica","4.63%",IF(INDIRECT("N138")="Premium","13.9%","-")))</f>
        <v>-</v>
      </c>
      <c r="R138" s="50" t="s">
        <v>78</v>
      </c>
      <c r="S138" s="51" t="s">
        <v>74</v>
      </c>
    </row>
    <row r="139" spans="1:19" ht="50.1" customHeight="1" x14ac:dyDescent="0.2">
      <c r="A139" s="47" t="s">
        <v>423</v>
      </c>
      <c r="B139" s="47"/>
      <c r="C139" s="48" t="s">
        <v>134</v>
      </c>
      <c r="D139" s="47" t="s">
        <v>424</v>
      </c>
      <c r="E139" s="47" t="s">
        <v>61</v>
      </c>
      <c r="F139" s="49">
        <v>10</v>
      </c>
      <c r="G139" s="50" t="s">
        <v>62</v>
      </c>
      <c r="H139" s="49">
        <v>898</v>
      </c>
      <c r="I139" s="49">
        <v>898</v>
      </c>
      <c r="J139" s="174">
        <f>VLOOKUP(A139,omiapublicaciones!$A$5:$G$598,7,0)</f>
        <v>898</v>
      </c>
      <c r="K139" s="50" t="s">
        <v>63</v>
      </c>
      <c r="L139" s="50" t="s">
        <v>64</v>
      </c>
      <c r="M139" s="50" t="s">
        <v>65</v>
      </c>
      <c r="N139" s="50" t="s">
        <v>65</v>
      </c>
      <c r="O139" s="50" t="s">
        <v>66</v>
      </c>
      <c r="P139" s="51" t="str">
        <f ca="1">IF(INDIRECT("G139")="Mercado Shops","-",IF(INDIRECT("N139")="Clásica","10%",IF(INDIRECT("N139")="Premium","14.5%","-")))</f>
        <v>-</v>
      </c>
      <c r="Q139" s="51" t="str">
        <f ca="1">IF(INDIRECT("G139")="Mercado Libre","-",IF(INDIRECT("N139")="Clásica","4.63%",IF(INDIRECT("N139")="Premium","13.9%","-")))</f>
        <v>-</v>
      </c>
      <c r="R139" s="50" t="s">
        <v>78</v>
      </c>
      <c r="S139" s="51" t="s">
        <v>74</v>
      </c>
    </row>
    <row r="140" spans="1:19" ht="50.1" customHeight="1" x14ac:dyDescent="0.2">
      <c r="A140" s="47" t="s">
        <v>425</v>
      </c>
      <c r="B140" s="47"/>
      <c r="C140" s="48" t="s">
        <v>421</v>
      </c>
      <c r="D140" s="47" t="s">
        <v>419</v>
      </c>
      <c r="E140" s="47" t="s">
        <v>61</v>
      </c>
      <c r="F140" s="49">
        <v>4</v>
      </c>
      <c r="G140" s="50" t="s">
        <v>62</v>
      </c>
      <c r="H140" s="49" t="s">
        <v>1622</v>
      </c>
      <c r="I140" s="49" t="s">
        <v>1622</v>
      </c>
      <c r="J140" s="49" t="str">
        <f>VLOOKUP(A140,quedan!$A$2:$C$300,3,0)</f>
        <v>725.18</v>
      </c>
      <c r="K140" s="50" t="s">
        <v>63</v>
      </c>
      <c r="L140" s="50" t="s">
        <v>64</v>
      </c>
      <c r="M140" s="50" t="s">
        <v>65</v>
      </c>
      <c r="N140" s="50" t="s">
        <v>65</v>
      </c>
      <c r="O140" s="50" t="s">
        <v>66</v>
      </c>
      <c r="P140" s="51" t="str">
        <f ca="1">IF(INDIRECT("G140")="Mercado Shops","-",IF(INDIRECT("N140")="Clásica","10%",IF(INDIRECT("N140")="Premium","14.5%","-")))</f>
        <v>-</v>
      </c>
      <c r="Q140" s="51" t="str">
        <f ca="1">IF(INDIRECT("G140")="Mercado Libre","-",IF(INDIRECT("N140")="Clásica","4.63%",IF(INDIRECT("N140")="Premium","13.9%","-")))</f>
        <v>-</v>
      </c>
      <c r="R140" s="50" t="s">
        <v>67</v>
      </c>
      <c r="S140" s="51" t="s">
        <v>74</v>
      </c>
    </row>
    <row r="141" spans="1:19" ht="50.1" customHeight="1" x14ac:dyDescent="0.2">
      <c r="A141" s="47" t="s">
        <v>426</v>
      </c>
      <c r="B141" s="47"/>
      <c r="C141" s="48" t="s">
        <v>421</v>
      </c>
      <c r="D141" s="47" t="s">
        <v>427</v>
      </c>
      <c r="E141" s="47" t="s">
        <v>61</v>
      </c>
      <c r="F141" s="49">
        <v>0</v>
      </c>
      <c r="G141" s="50" t="s">
        <v>62</v>
      </c>
      <c r="H141" s="49" t="s">
        <v>1620</v>
      </c>
      <c r="I141" s="49" t="s">
        <v>1620</v>
      </c>
      <c r="J141" s="49" t="str">
        <f>VLOOKUP(A141,quedan!$A$2:$C$300,3,0)</f>
        <v>889</v>
      </c>
      <c r="K141" s="50" t="s">
        <v>63</v>
      </c>
      <c r="L141" s="50" t="s">
        <v>64</v>
      </c>
      <c r="M141" s="50" t="s">
        <v>65</v>
      </c>
      <c r="N141" s="50" t="s">
        <v>65</v>
      </c>
      <c r="O141" s="50" t="s">
        <v>66</v>
      </c>
      <c r="P141" s="51" t="str">
        <f ca="1">IF(INDIRECT("G141")="Mercado Shops","-",IF(INDIRECT("N141")="Clásica","10%",IF(INDIRECT("N141")="Premium","14.5%","-")))</f>
        <v>-</v>
      </c>
      <c r="Q141" s="51" t="str">
        <f ca="1">IF(INDIRECT("G141")="Mercado Libre","-",IF(INDIRECT("N141")="Clásica","4.63%",IF(INDIRECT("N141")="Premium","13.9%","-")))</f>
        <v>-</v>
      </c>
      <c r="R141" s="50" t="s">
        <v>78</v>
      </c>
      <c r="S141" s="51" t="s">
        <v>74</v>
      </c>
    </row>
    <row r="142" spans="1:19" ht="50.1" customHeight="1" x14ac:dyDescent="0.2">
      <c r="A142" s="47" t="s">
        <v>428</v>
      </c>
      <c r="B142" s="47"/>
      <c r="C142" s="48" t="s">
        <v>113</v>
      </c>
      <c r="D142" s="47" t="s">
        <v>429</v>
      </c>
      <c r="E142" s="47" t="s">
        <v>61</v>
      </c>
      <c r="F142" s="49">
        <v>4</v>
      </c>
      <c r="G142" s="50" t="s">
        <v>62</v>
      </c>
      <c r="H142" s="49">
        <v>787.3</v>
      </c>
      <c r="I142" s="49">
        <v>787.3</v>
      </c>
      <c r="J142" s="174">
        <f>VLOOKUP(A142,omiapublicaciones!$A$5:$G$598,7,0)</f>
        <v>787.3</v>
      </c>
      <c r="K142" s="50" t="s">
        <v>63</v>
      </c>
      <c r="L142" s="50" t="s">
        <v>64</v>
      </c>
      <c r="M142" s="50" t="s">
        <v>65</v>
      </c>
      <c r="N142" s="50" t="s">
        <v>65</v>
      </c>
      <c r="O142" s="50" t="s">
        <v>66</v>
      </c>
      <c r="P142" s="51" t="str">
        <f ca="1">IF(INDIRECT("G142")="Mercado Shops","-",IF(INDIRECT("N142")="Clásica","10%",IF(INDIRECT("N142")="Premium","14.5%","-")))</f>
        <v>-</v>
      </c>
      <c r="Q142" s="51" t="str">
        <f ca="1">IF(INDIRECT("G142")="Mercado Libre","-",IF(INDIRECT("N142")="Clásica","4.63%",IF(INDIRECT("N142")="Premium","13.9%","-")))</f>
        <v>-</v>
      </c>
      <c r="R142" s="50" t="s">
        <v>78</v>
      </c>
      <c r="S142" s="51" t="s">
        <v>74</v>
      </c>
    </row>
    <row r="143" spans="1:19" ht="50.1" customHeight="1" x14ac:dyDescent="0.2">
      <c r="A143" s="47" t="s">
        <v>430</v>
      </c>
      <c r="B143" s="47"/>
      <c r="C143" s="48" t="s">
        <v>431</v>
      </c>
      <c r="D143" s="48" t="s">
        <v>432</v>
      </c>
      <c r="E143" s="47" t="s">
        <v>61</v>
      </c>
      <c r="F143" s="49">
        <v>2</v>
      </c>
      <c r="G143" s="50" t="s">
        <v>62</v>
      </c>
      <c r="H143" s="49" t="s">
        <v>1618</v>
      </c>
      <c r="I143" s="49" t="s">
        <v>1618</v>
      </c>
      <c r="J143" s="49" t="str">
        <f>VLOOKUP(A143,quedan!$A$2:$C$300,3,0)</f>
        <v>785.97</v>
      </c>
      <c r="K143" s="50" t="s">
        <v>63</v>
      </c>
      <c r="L143" s="50" t="s">
        <v>64</v>
      </c>
      <c r="M143" s="50" t="s">
        <v>65</v>
      </c>
      <c r="N143" s="50" t="s">
        <v>65</v>
      </c>
      <c r="O143" s="50" t="s">
        <v>66</v>
      </c>
      <c r="P143" s="51" t="str">
        <f ca="1">IF(INDIRECT("G143")="Mercado Shops","-",IF(INDIRECT("N143")="Clásica","10%",IF(INDIRECT("N143")="Premium","14.5%","-")))</f>
        <v>-</v>
      </c>
      <c r="Q143" s="51" t="str">
        <f ca="1">IF(INDIRECT("G143")="Mercado Libre","-",IF(INDIRECT("N143")="Clásica","4.63%",IF(INDIRECT("N143")="Premium","13.9%","-")))</f>
        <v>-</v>
      </c>
      <c r="R143" s="50" t="s">
        <v>67</v>
      </c>
      <c r="S143" s="51" t="s">
        <v>74</v>
      </c>
    </row>
    <row r="144" spans="1:19" ht="50.1" customHeight="1" x14ac:dyDescent="0.2">
      <c r="A144" s="47" t="s">
        <v>433</v>
      </c>
      <c r="B144" s="47"/>
      <c r="C144" s="47" t="s">
        <v>143</v>
      </c>
      <c r="D144" s="47" t="s">
        <v>434</v>
      </c>
      <c r="E144" s="47" t="s">
        <v>61</v>
      </c>
      <c r="F144" s="51" t="s">
        <v>362</v>
      </c>
      <c r="G144" s="50" t="s">
        <v>62</v>
      </c>
      <c r="H144" s="49" t="s">
        <v>1601</v>
      </c>
      <c r="I144" s="49" t="s">
        <v>1601</v>
      </c>
      <c r="J144" s="49" t="str">
        <f>VLOOKUP(A144,quedan!$A$2:$C$300,3,0)</f>
        <v>548</v>
      </c>
      <c r="K144" s="50" t="s">
        <v>63</v>
      </c>
      <c r="L144" s="50" t="s">
        <v>64</v>
      </c>
      <c r="M144" s="50" t="s">
        <v>65</v>
      </c>
      <c r="N144" s="50" t="s">
        <v>65</v>
      </c>
      <c r="O144" s="50" t="s">
        <v>66</v>
      </c>
      <c r="P144" s="51" t="str">
        <f ca="1">IF(INDIRECT("G144")="Mercado Shops","-",IF(INDIRECT("N144")="Clásica","15%",IF(INDIRECT("N144")="Premium","19.5%","-")))</f>
        <v>-</v>
      </c>
      <c r="Q144" s="51" t="str">
        <f ca="1">IF(INDIRECT("G144")="Mercado Libre","-",IF(INDIRECT("N144")="Clásica","4.63%",IF(INDIRECT("N144")="Premium","13.9%","-")))</f>
        <v>-</v>
      </c>
      <c r="R144" s="50" t="s">
        <v>67</v>
      </c>
      <c r="S144" s="51" t="s">
        <v>435</v>
      </c>
    </row>
    <row r="145" spans="1:19" ht="50.1" customHeight="1" x14ac:dyDescent="0.2">
      <c r="A145" s="47" t="s">
        <v>433</v>
      </c>
      <c r="B145" s="47" t="s">
        <v>436</v>
      </c>
      <c r="C145" s="48" t="s">
        <v>437</v>
      </c>
      <c r="D145" s="52" t="str">
        <f>"     "&amp;D144</f>
        <v xml:space="preserve">     Enchufe De 3 Apagadores Wifi Domotica Inteilgente Smartlife </v>
      </c>
      <c r="E145" s="47" t="s">
        <v>149</v>
      </c>
      <c r="F145" s="49">
        <v>1</v>
      </c>
      <c r="G145" s="51" t="str">
        <f>G144&amp;"     "</f>
        <v xml:space="preserve">Mercado Libre y Mercado Shops     </v>
      </c>
      <c r="H145" s="51" t="s">
        <v>1601</v>
      </c>
      <c r="I145" s="51" t="s">
        <v>1601</v>
      </c>
      <c r="J145" s="49" t="str">
        <f>VLOOKUP(A145,quedan!$A$2:$C$300,3,0)</f>
        <v>548</v>
      </c>
      <c r="K145" s="51" t="str">
        <f>K144</f>
        <v>Vincular</v>
      </c>
      <c r="L145" s="51" t="str">
        <f>L144&amp;"     "</f>
        <v xml:space="preserve">$     </v>
      </c>
      <c r="M145" s="51" t="str">
        <f>M144&amp;"     "</f>
        <v xml:space="preserve">Mercado Envíos gratis     </v>
      </c>
      <c r="N145" s="51" t="str">
        <f>N144&amp;"     "</f>
        <v xml:space="preserve">Mercado Envíos gratis     </v>
      </c>
      <c r="O145" s="51" t="str">
        <f>O144&amp;"     "</f>
        <v xml:space="preserve">Premium     </v>
      </c>
      <c r="P145" s="51" t="str">
        <f ca="1">P144</f>
        <v>-</v>
      </c>
      <c r="Q145" s="51" t="str">
        <f ca="1">Q144</f>
        <v>-</v>
      </c>
      <c r="R145" s="51" t="str">
        <f>R144&amp;"     "</f>
        <v xml:space="preserve">Activa     </v>
      </c>
      <c r="S145" s="51" t="s">
        <v>435</v>
      </c>
    </row>
    <row r="146" spans="1:19" ht="50.1" customHeight="1" x14ac:dyDescent="0.2">
      <c r="A146" s="47" t="s">
        <v>433</v>
      </c>
      <c r="B146" s="47" t="s">
        <v>438</v>
      </c>
      <c r="C146" s="48" t="s">
        <v>439</v>
      </c>
      <c r="D146" s="52" t="str">
        <f>"     "&amp;D144</f>
        <v xml:space="preserve">     Enchufe De 3 Apagadores Wifi Domotica Inteilgente Smartlife </v>
      </c>
      <c r="E146" s="47" t="s">
        <v>260</v>
      </c>
      <c r="F146" s="49">
        <v>0</v>
      </c>
      <c r="G146" s="51" t="str">
        <f>G144&amp;"     "</f>
        <v xml:space="preserve">Mercado Libre y Mercado Shops     </v>
      </c>
      <c r="H146" s="51" t="s">
        <v>1601</v>
      </c>
      <c r="I146" s="51" t="s">
        <v>1601</v>
      </c>
      <c r="J146" s="49" t="str">
        <f>VLOOKUP(A146,quedan!$A$2:$C$300,3,0)</f>
        <v>548</v>
      </c>
      <c r="K146" s="51" t="str">
        <f>K144</f>
        <v>Vincular</v>
      </c>
      <c r="L146" s="51" t="str">
        <f>L144&amp;"     "</f>
        <v xml:space="preserve">$     </v>
      </c>
      <c r="M146" s="51" t="str">
        <f>M144&amp;"     "</f>
        <v xml:space="preserve">Mercado Envíos gratis     </v>
      </c>
      <c r="N146" s="51" t="str">
        <f>N144&amp;"     "</f>
        <v xml:space="preserve">Mercado Envíos gratis     </v>
      </c>
      <c r="O146" s="51" t="str">
        <f>O144&amp;"     "</f>
        <v xml:space="preserve">Premium     </v>
      </c>
      <c r="P146" s="51" t="str">
        <f ca="1">P144</f>
        <v>-</v>
      </c>
      <c r="Q146" s="51" t="str">
        <f ca="1">Q144</f>
        <v>-</v>
      </c>
      <c r="R146" s="51" t="str">
        <f>R144&amp;"     "</f>
        <v xml:space="preserve">Activa     </v>
      </c>
      <c r="S146" s="51" t="s">
        <v>435</v>
      </c>
    </row>
    <row r="147" spans="1:19" ht="50.1" customHeight="1" x14ac:dyDescent="0.2">
      <c r="A147" s="47" t="s">
        <v>440</v>
      </c>
      <c r="B147" s="47"/>
      <c r="C147" s="47" t="s">
        <v>143</v>
      </c>
      <c r="D147" s="47" t="s">
        <v>441</v>
      </c>
      <c r="E147" s="47" t="s">
        <v>61</v>
      </c>
      <c r="F147" s="51" t="s">
        <v>442</v>
      </c>
      <c r="G147" s="50" t="s">
        <v>62</v>
      </c>
      <c r="H147" s="49" t="s">
        <v>1720</v>
      </c>
      <c r="I147" s="49" t="s">
        <v>1720</v>
      </c>
      <c r="J147" s="49" t="str">
        <f>VLOOKUP(A147,quedan!$A$2:$C$300,3,0)</f>
        <v>880</v>
      </c>
      <c r="K147" s="50" t="s">
        <v>63</v>
      </c>
      <c r="L147" s="50" t="s">
        <v>64</v>
      </c>
      <c r="M147" s="50" t="s">
        <v>65</v>
      </c>
      <c r="N147" s="50" t="s">
        <v>65</v>
      </c>
      <c r="O147" s="50" t="s">
        <v>66</v>
      </c>
      <c r="P147" s="51" t="str">
        <f ca="1">IF(INDIRECT("G147")="Mercado Shops","-",IF(INDIRECT("N147")="Clásica","15%",IF(INDIRECT("N147")="Premium","19.5%","-")))</f>
        <v>-</v>
      </c>
      <c r="Q147" s="51" t="str">
        <f ca="1">IF(INDIRECT("G147")="Mercado Libre","-",IF(INDIRECT("N147")="Clásica","4.63%",IF(INDIRECT("N147")="Premium","13.9%","-")))</f>
        <v>-</v>
      </c>
      <c r="R147" s="50" t="s">
        <v>67</v>
      </c>
      <c r="S147" s="51" t="s">
        <v>435</v>
      </c>
    </row>
    <row r="148" spans="1:19" ht="50.1" customHeight="1" x14ac:dyDescent="0.2">
      <c r="A148" s="47" t="s">
        <v>440</v>
      </c>
      <c r="B148" s="47" t="s">
        <v>443</v>
      </c>
      <c r="C148" s="48" t="s">
        <v>444</v>
      </c>
      <c r="D148" s="52" t="str">
        <f>"     "&amp;D147</f>
        <v xml:space="preserve">     Enchufe De 2 Apagadores Wifi Domotica Inteilgente Smartlife </v>
      </c>
      <c r="E148" s="47" t="s">
        <v>149</v>
      </c>
      <c r="F148" s="49">
        <v>8</v>
      </c>
      <c r="G148" s="51" t="str">
        <f>G147&amp;"     "</f>
        <v xml:space="preserve">Mercado Libre y Mercado Shops     </v>
      </c>
      <c r="H148" s="51" t="s">
        <v>1720</v>
      </c>
      <c r="I148" s="51" t="s">
        <v>1720</v>
      </c>
      <c r="J148" s="49" t="str">
        <f>VLOOKUP(A148,quedan!$A$2:$C$300,3,0)</f>
        <v>880</v>
      </c>
      <c r="K148" s="51" t="str">
        <f>K147</f>
        <v>Vincular</v>
      </c>
      <c r="L148" s="51" t="str">
        <f>L147&amp;"     "</f>
        <v xml:space="preserve">$     </v>
      </c>
      <c r="M148" s="51" t="str">
        <f>M147&amp;"     "</f>
        <v xml:space="preserve">Mercado Envíos gratis     </v>
      </c>
      <c r="N148" s="51" t="str">
        <f>N147&amp;"     "</f>
        <v xml:space="preserve">Mercado Envíos gratis     </v>
      </c>
      <c r="O148" s="51" t="str">
        <f>O147&amp;"     "</f>
        <v xml:space="preserve">Premium     </v>
      </c>
      <c r="P148" s="51" t="str">
        <f ca="1">P147</f>
        <v>-</v>
      </c>
      <c r="Q148" s="51" t="str">
        <f ca="1">Q147</f>
        <v>-</v>
      </c>
      <c r="R148" s="51" t="str">
        <f>R147&amp;"     "</f>
        <v xml:space="preserve">Activa     </v>
      </c>
      <c r="S148" s="51" t="s">
        <v>435</v>
      </c>
    </row>
    <row r="149" spans="1:19" ht="50.1" customHeight="1" x14ac:dyDescent="0.2">
      <c r="A149" s="47" t="s">
        <v>440</v>
      </c>
      <c r="B149" s="47" t="s">
        <v>445</v>
      </c>
      <c r="C149" s="48" t="s">
        <v>446</v>
      </c>
      <c r="D149" s="52" t="str">
        <f>"     "&amp;D147</f>
        <v xml:space="preserve">     Enchufe De 2 Apagadores Wifi Domotica Inteilgente Smartlife </v>
      </c>
      <c r="E149" s="47" t="s">
        <v>260</v>
      </c>
      <c r="F149" s="49">
        <v>0</v>
      </c>
      <c r="G149" s="51" t="str">
        <f>G147&amp;"     "</f>
        <v xml:space="preserve">Mercado Libre y Mercado Shops     </v>
      </c>
      <c r="H149" s="51" t="s">
        <v>1720</v>
      </c>
      <c r="I149" s="51" t="s">
        <v>1720</v>
      </c>
      <c r="J149" s="49" t="str">
        <f>VLOOKUP(A149,quedan!$A$2:$C$300,3,0)</f>
        <v>880</v>
      </c>
      <c r="K149" s="51" t="str">
        <f>K147</f>
        <v>Vincular</v>
      </c>
      <c r="L149" s="51" t="str">
        <f>L147&amp;"     "</f>
        <v xml:space="preserve">$     </v>
      </c>
      <c r="M149" s="51" t="str">
        <f>M147&amp;"     "</f>
        <v xml:space="preserve">Mercado Envíos gratis     </v>
      </c>
      <c r="N149" s="51" t="str">
        <f>N147&amp;"     "</f>
        <v xml:space="preserve">Mercado Envíos gratis     </v>
      </c>
      <c r="O149" s="51" t="str">
        <f>O147&amp;"     "</f>
        <v xml:space="preserve">Premium     </v>
      </c>
      <c r="P149" s="51" t="str">
        <f ca="1">P147</f>
        <v>-</v>
      </c>
      <c r="Q149" s="51" t="str">
        <f ca="1">Q147</f>
        <v>-</v>
      </c>
      <c r="R149" s="51" t="str">
        <f>R147&amp;"     "</f>
        <v xml:space="preserve">Activa     </v>
      </c>
      <c r="S149" s="51" t="s">
        <v>435</v>
      </c>
    </row>
    <row r="150" spans="1:19" ht="50.1" customHeight="1" x14ac:dyDescent="0.2">
      <c r="A150" s="47" t="s">
        <v>447</v>
      </c>
      <c r="B150" s="47"/>
      <c r="C150" s="48" t="s">
        <v>421</v>
      </c>
      <c r="D150" s="47" t="s">
        <v>448</v>
      </c>
      <c r="E150" s="47" t="s">
        <v>61</v>
      </c>
      <c r="F150" s="49">
        <v>1</v>
      </c>
      <c r="G150" s="50" t="s">
        <v>62</v>
      </c>
      <c r="H150" s="49" t="s">
        <v>1615</v>
      </c>
      <c r="I150" s="49" t="s">
        <v>1615</v>
      </c>
      <c r="J150" s="49" t="str">
        <f>VLOOKUP(A150,quedan!$A$2:$C$300,3,0)</f>
        <v>789</v>
      </c>
      <c r="K150" s="50" t="s">
        <v>63</v>
      </c>
      <c r="L150" s="50" t="s">
        <v>64</v>
      </c>
      <c r="M150" s="50" t="s">
        <v>65</v>
      </c>
      <c r="N150" s="50" t="s">
        <v>65</v>
      </c>
      <c r="O150" s="50" t="s">
        <v>66</v>
      </c>
      <c r="P150" s="51" t="str">
        <f ca="1">IF(INDIRECT("G150")="Mercado Shops","-",IF(INDIRECT("N150")="Clásica","10%",IF(INDIRECT("N150")="Premium","14.5%","-")))</f>
        <v>-</v>
      </c>
      <c r="Q150" s="51" t="str">
        <f ca="1">IF(INDIRECT("G150")="Mercado Libre","-",IF(INDIRECT("N150")="Clásica","4.63%",IF(INDIRECT("N150")="Premium","13.9%","-")))</f>
        <v>-</v>
      </c>
      <c r="R150" s="50" t="s">
        <v>67</v>
      </c>
      <c r="S150" s="51" t="s">
        <v>74</v>
      </c>
    </row>
    <row r="151" spans="1:19" ht="50.1" customHeight="1" x14ac:dyDescent="0.2">
      <c r="A151" s="47" t="s">
        <v>449</v>
      </c>
      <c r="B151" s="47"/>
      <c r="C151" s="47" t="s">
        <v>143</v>
      </c>
      <c r="D151" s="47" t="s">
        <v>450</v>
      </c>
      <c r="E151" s="47" t="s">
        <v>61</v>
      </c>
      <c r="F151" s="51" t="s">
        <v>451</v>
      </c>
      <c r="G151" s="50" t="s">
        <v>62</v>
      </c>
      <c r="H151" s="49">
        <v>446</v>
      </c>
      <c r="I151" s="49">
        <v>446</v>
      </c>
      <c r="J151" s="174">
        <f>VLOOKUP(A151,omiapublicaciones!$A$5:$G$598,7,0)</f>
        <v>446</v>
      </c>
      <c r="K151" s="50" t="s">
        <v>63</v>
      </c>
      <c r="L151" s="50" t="s">
        <v>64</v>
      </c>
      <c r="M151" s="50" t="s">
        <v>65</v>
      </c>
      <c r="N151" s="50" t="s">
        <v>65</v>
      </c>
      <c r="O151" s="50" t="s">
        <v>66</v>
      </c>
      <c r="P151" s="51" t="str">
        <f ca="1">IF(INDIRECT("G151")="Mercado Shops","-",IF(INDIRECT("N151")="Clásica","10%",IF(INDIRECT("N151")="Premium","14.5%","-")))</f>
        <v>-</v>
      </c>
      <c r="Q151" s="51" t="str">
        <f ca="1">IF(INDIRECT("G151")="Mercado Libre","-",IF(INDIRECT("N151")="Clásica","4.63%",IF(INDIRECT("N151")="Premium","13.9%","-")))</f>
        <v>-</v>
      </c>
      <c r="R151" s="50" t="s">
        <v>78</v>
      </c>
      <c r="S151" s="51" t="s">
        <v>409</v>
      </c>
    </row>
    <row r="152" spans="1:19" ht="50.1" customHeight="1" x14ac:dyDescent="0.2">
      <c r="A152" s="47" t="s">
        <v>449</v>
      </c>
      <c r="B152" s="47" t="s">
        <v>452</v>
      </c>
      <c r="C152" s="48" t="s">
        <v>453</v>
      </c>
      <c r="D152" s="52" t="str">
        <f>"     "&amp;D151</f>
        <v xml:space="preserve">     Control Clonador Universal Toda Marca Domotica Electronicos</v>
      </c>
      <c r="E152" s="47" t="s">
        <v>293</v>
      </c>
      <c r="F152" s="49">
        <v>3</v>
      </c>
      <c r="G152" s="51" t="str">
        <f>G151&amp;"     "</f>
        <v xml:space="preserve">Mercado Libre y Mercado Shops     </v>
      </c>
      <c r="H152" s="51">
        <v>446</v>
      </c>
      <c r="I152" s="51">
        <v>446</v>
      </c>
      <c r="J152" s="174">
        <f>VLOOKUP(A152,omiapublicaciones!$A$5:$G$598,7,0)</f>
        <v>446</v>
      </c>
      <c r="K152" s="51" t="str">
        <f>K151</f>
        <v>Vincular</v>
      </c>
      <c r="L152" s="51" t="str">
        <f>L151&amp;"     "</f>
        <v xml:space="preserve">$     </v>
      </c>
      <c r="M152" s="51" t="str">
        <f>M151&amp;"     "</f>
        <v xml:space="preserve">Mercado Envíos gratis     </v>
      </c>
      <c r="N152" s="51" t="str">
        <f>N151&amp;"     "</f>
        <v xml:space="preserve">Mercado Envíos gratis     </v>
      </c>
      <c r="O152" s="51" t="str">
        <f>O151&amp;"     "</f>
        <v xml:space="preserve">Premium     </v>
      </c>
      <c r="P152" s="51" t="str">
        <f ca="1">P151</f>
        <v>-</v>
      </c>
      <c r="Q152" s="51" t="str">
        <f ca="1">Q151</f>
        <v>-</v>
      </c>
      <c r="R152" s="51" t="str">
        <f>R151&amp;"     "</f>
        <v xml:space="preserve">Inactiva     </v>
      </c>
      <c r="S152" s="51" t="s">
        <v>409</v>
      </c>
    </row>
    <row r="153" spans="1:19" ht="50.1" customHeight="1" x14ac:dyDescent="0.2">
      <c r="A153" s="47" t="s">
        <v>449</v>
      </c>
      <c r="B153" s="47" t="s">
        <v>454</v>
      </c>
      <c r="C153" s="48" t="s">
        <v>455</v>
      </c>
      <c r="D153" s="52" t="str">
        <f>"     "&amp;D151</f>
        <v xml:space="preserve">     Control Clonador Universal Toda Marca Domotica Electronicos</v>
      </c>
      <c r="E153" s="47" t="s">
        <v>456</v>
      </c>
      <c r="F153" s="49">
        <v>0</v>
      </c>
      <c r="G153" s="51" t="str">
        <f>G151&amp;"     "</f>
        <v xml:space="preserve">Mercado Libre y Mercado Shops     </v>
      </c>
      <c r="H153" s="51">
        <v>446</v>
      </c>
      <c r="I153" s="51">
        <v>446</v>
      </c>
      <c r="J153" s="174">
        <f>VLOOKUP(A153,omiapublicaciones!$A$5:$G$598,7,0)</f>
        <v>446</v>
      </c>
      <c r="K153" s="51" t="str">
        <f>K151</f>
        <v>Vincular</v>
      </c>
      <c r="L153" s="51" t="str">
        <f>L151&amp;"     "</f>
        <v xml:space="preserve">$     </v>
      </c>
      <c r="M153" s="51" t="str">
        <f>M151&amp;"     "</f>
        <v xml:space="preserve">Mercado Envíos gratis     </v>
      </c>
      <c r="N153" s="51" t="str">
        <f>N151&amp;"     "</f>
        <v xml:space="preserve">Mercado Envíos gratis     </v>
      </c>
      <c r="O153" s="51" t="str">
        <f>O151&amp;"     "</f>
        <v xml:space="preserve">Premium     </v>
      </c>
      <c r="P153" s="51" t="str">
        <f ca="1">P151</f>
        <v>-</v>
      </c>
      <c r="Q153" s="51" t="str">
        <f ca="1">Q151</f>
        <v>-</v>
      </c>
      <c r="R153" s="51" t="str">
        <f>R151&amp;"     "</f>
        <v xml:space="preserve">Inactiva     </v>
      </c>
      <c r="S153" s="51" t="s">
        <v>409</v>
      </c>
    </row>
    <row r="154" spans="1:19" ht="50.1" customHeight="1" x14ac:dyDescent="0.2">
      <c r="A154" s="47" t="s">
        <v>449</v>
      </c>
      <c r="B154" s="47" t="s">
        <v>457</v>
      </c>
      <c r="C154" s="48" t="s">
        <v>453</v>
      </c>
      <c r="D154" s="52" t="str">
        <f>"     "&amp;D151</f>
        <v xml:space="preserve">     Control Clonador Universal Toda Marca Domotica Electronicos</v>
      </c>
      <c r="E154" s="47" t="s">
        <v>458</v>
      </c>
      <c r="F154" s="49">
        <v>0</v>
      </c>
      <c r="G154" s="51" t="str">
        <f>G151&amp;"     "</f>
        <v xml:space="preserve">Mercado Libre y Mercado Shops     </v>
      </c>
      <c r="H154" s="51">
        <v>446</v>
      </c>
      <c r="I154" s="51">
        <v>446</v>
      </c>
      <c r="J154" s="174">
        <f>VLOOKUP(A154,omiapublicaciones!$A$5:$G$598,7,0)</f>
        <v>446</v>
      </c>
      <c r="K154" s="51" t="str">
        <f>K151</f>
        <v>Vincular</v>
      </c>
      <c r="L154" s="51" t="str">
        <f>L151&amp;"     "</f>
        <v xml:space="preserve">$     </v>
      </c>
      <c r="M154" s="51" t="str">
        <f>M151&amp;"     "</f>
        <v xml:space="preserve">Mercado Envíos gratis     </v>
      </c>
      <c r="N154" s="51" t="str">
        <f>N151&amp;"     "</f>
        <v xml:space="preserve">Mercado Envíos gratis     </v>
      </c>
      <c r="O154" s="51" t="str">
        <f>O151&amp;"     "</f>
        <v xml:space="preserve">Premium     </v>
      </c>
      <c r="P154" s="51" t="str">
        <f ca="1">P151</f>
        <v>-</v>
      </c>
      <c r="Q154" s="51" t="str">
        <f ca="1">Q151</f>
        <v>-</v>
      </c>
      <c r="R154" s="51" t="str">
        <f>R151&amp;"     "</f>
        <v xml:space="preserve">Inactiva     </v>
      </c>
      <c r="S154" s="51" t="s">
        <v>409</v>
      </c>
    </row>
    <row r="155" spans="1:19" ht="50.1" customHeight="1" x14ac:dyDescent="0.2">
      <c r="A155" s="47" t="s">
        <v>449</v>
      </c>
      <c r="B155" s="47" t="s">
        <v>459</v>
      </c>
      <c r="C155" s="48" t="s">
        <v>453</v>
      </c>
      <c r="D155" s="52" t="str">
        <f>"     "&amp;D151</f>
        <v xml:space="preserve">     Control Clonador Universal Toda Marca Domotica Electronicos</v>
      </c>
      <c r="E155" s="47" t="s">
        <v>260</v>
      </c>
      <c r="F155" s="49">
        <v>0</v>
      </c>
      <c r="G155" s="51" t="str">
        <f>G151&amp;"     "</f>
        <v xml:space="preserve">Mercado Libre y Mercado Shops     </v>
      </c>
      <c r="H155" s="51">
        <v>446</v>
      </c>
      <c r="I155" s="51">
        <v>446</v>
      </c>
      <c r="J155" s="174">
        <f>VLOOKUP(A155,omiapublicaciones!$A$5:$G$598,7,0)</f>
        <v>446</v>
      </c>
      <c r="K155" s="51" t="str">
        <f>K151</f>
        <v>Vincular</v>
      </c>
      <c r="L155" s="51" t="str">
        <f>L151&amp;"     "</f>
        <v xml:space="preserve">$     </v>
      </c>
      <c r="M155" s="51" t="str">
        <f>M151&amp;"     "</f>
        <v xml:space="preserve">Mercado Envíos gratis     </v>
      </c>
      <c r="N155" s="51" t="str">
        <f>N151&amp;"     "</f>
        <v xml:space="preserve">Mercado Envíos gratis     </v>
      </c>
      <c r="O155" s="51" t="str">
        <f>O151&amp;"     "</f>
        <v xml:space="preserve">Premium     </v>
      </c>
      <c r="P155" s="51" t="str">
        <f ca="1">P151</f>
        <v>-</v>
      </c>
      <c r="Q155" s="51" t="str">
        <f ca="1">Q151</f>
        <v>-</v>
      </c>
      <c r="R155" s="51" t="str">
        <f>R151&amp;"     "</f>
        <v xml:space="preserve">Inactiva     </v>
      </c>
      <c r="S155" s="51" t="s">
        <v>409</v>
      </c>
    </row>
    <row r="156" spans="1:19" ht="50.1" customHeight="1" x14ac:dyDescent="0.2">
      <c r="A156" s="47" t="s">
        <v>449</v>
      </c>
      <c r="B156" s="47" t="s">
        <v>460</v>
      </c>
      <c r="C156" s="48" t="s">
        <v>453</v>
      </c>
      <c r="D156" s="52" t="str">
        <f>"     "&amp;D151</f>
        <v xml:space="preserve">     Control Clonador Universal Toda Marca Domotica Electronicos</v>
      </c>
      <c r="E156" s="47" t="s">
        <v>461</v>
      </c>
      <c r="F156" s="49">
        <v>0</v>
      </c>
      <c r="G156" s="51" t="str">
        <f>G151&amp;"     "</f>
        <v xml:space="preserve">Mercado Libre y Mercado Shops     </v>
      </c>
      <c r="H156" s="51">
        <v>446</v>
      </c>
      <c r="I156" s="51">
        <v>446</v>
      </c>
      <c r="J156" s="174">
        <f>VLOOKUP(A156,omiapublicaciones!$A$5:$G$598,7,0)</f>
        <v>446</v>
      </c>
      <c r="K156" s="51" t="str">
        <f>K151</f>
        <v>Vincular</v>
      </c>
      <c r="L156" s="51" t="str">
        <f>L151&amp;"     "</f>
        <v xml:space="preserve">$     </v>
      </c>
      <c r="M156" s="51" t="str">
        <f>M151&amp;"     "</f>
        <v xml:space="preserve">Mercado Envíos gratis     </v>
      </c>
      <c r="N156" s="51" t="str">
        <f>N151&amp;"     "</f>
        <v xml:space="preserve">Mercado Envíos gratis     </v>
      </c>
      <c r="O156" s="51" t="str">
        <f>O151&amp;"     "</f>
        <v xml:space="preserve">Premium     </v>
      </c>
      <c r="P156" s="51" t="str">
        <f ca="1">P151</f>
        <v>-</v>
      </c>
      <c r="Q156" s="51" t="str">
        <f ca="1">Q151</f>
        <v>-</v>
      </c>
      <c r="R156" s="51" t="str">
        <f>R151&amp;"     "</f>
        <v xml:space="preserve">Inactiva     </v>
      </c>
      <c r="S156" s="51" t="s">
        <v>409</v>
      </c>
    </row>
    <row r="157" spans="1:19" ht="50.1" customHeight="1" x14ac:dyDescent="0.2">
      <c r="A157" s="47" t="s">
        <v>462</v>
      </c>
      <c r="B157" s="47"/>
      <c r="C157" s="48" t="s">
        <v>463</v>
      </c>
      <c r="D157" s="47" t="s">
        <v>464</v>
      </c>
      <c r="E157" s="47" t="s">
        <v>61</v>
      </c>
      <c r="F157" s="49">
        <v>3</v>
      </c>
      <c r="G157" s="50" t="s">
        <v>62</v>
      </c>
      <c r="H157" s="49" t="s">
        <v>1613</v>
      </c>
      <c r="I157" s="49" t="s">
        <v>1613</v>
      </c>
      <c r="J157" s="49" t="str">
        <f>VLOOKUP(A157,quedan!$A$2:$C$300,3,0)</f>
        <v>130</v>
      </c>
      <c r="K157" s="50" t="s">
        <v>63</v>
      </c>
      <c r="L157" s="50" t="s">
        <v>64</v>
      </c>
      <c r="M157" s="50" t="s">
        <v>65</v>
      </c>
      <c r="N157" s="50" t="s">
        <v>115</v>
      </c>
      <c r="O157" s="50" t="s">
        <v>66</v>
      </c>
      <c r="P157" s="51" t="str">
        <f ca="1">IF(INDIRECT("G157")="Mercado Shops","-",IF(INDIRECT("N157")="Clásica","13%",IF(INDIRECT("N157")="Premium","17.5%","-")))</f>
        <v>-</v>
      </c>
      <c r="Q157" s="51" t="str">
        <f ca="1">IF(INDIRECT("G157")="Mercado Libre","-",IF(INDIRECT("N157")="Clásica","4.63%",IF(INDIRECT("N157")="Premium","13.9%","-")))</f>
        <v>-</v>
      </c>
      <c r="R157" s="50" t="s">
        <v>67</v>
      </c>
      <c r="S157" s="51" t="s">
        <v>465</v>
      </c>
    </row>
    <row r="158" spans="1:19" ht="50.1" customHeight="1" x14ac:dyDescent="0.2">
      <c r="A158" s="47" t="s">
        <v>466</v>
      </c>
      <c r="B158" s="47"/>
      <c r="C158" s="48" t="s">
        <v>467</v>
      </c>
      <c r="D158" s="48" t="s">
        <v>468</v>
      </c>
      <c r="E158" s="47" t="s">
        <v>61</v>
      </c>
      <c r="F158" s="49">
        <v>2</v>
      </c>
      <c r="G158" s="50" t="s">
        <v>34</v>
      </c>
      <c r="H158" s="49">
        <v>528</v>
      </c>
      <c r="I158" s="49">
        <v>528</v>
      </c>
      <c r="J158" s="174">
        <f>VLOOKUP(A158,omiapublicaciones!$A$5:$G$598,7,0)</f>
        <v>528</v>
      </c>
      <c r="K158" s="50" t="s">
        <v>469</v>
      </c>
      <c r="L158" s="50" t="s">
        <v>64</v>
      </c>
      <c r="M158" s="50" t="s">
        <v>65</v>
      </c>
      <c r="N158" s="50" t="s">
        <v>65</v>
      </c>
      <c r="O158" s="50" t="s">
        <v>66</v>
      </c>
      <c r="P158" s="51" t="str">
        <f ca="1">IF(INDIRECT("G158")="Mercado Shops","-",IF(INDIRECT("N158")="Clásica","15%",IF(INDIRECT("N158")="Premium","19.5%","-")))</f>
        <v>-</v>
      </c>
      <c r="Q158" s="51" t="str">
        <f ca="1">IF(INDIRECT("G158")="Mercado Libre","-",IF(INDIRECT("N158")="Clásica","4.63%",IF(INDIRECT("N158")="Premium","13.9%","-")))</f>
        <v>-</v>
      </c>
      <c r="R158" s="50" t="s">
        <v>67</v>
      </c>
      <c r="S158" s="51" t="s">
        <v>435</v>
      </c>
    </row>
    <row r="159" spans="1:19" ht="50.1" customHeight="1" x14ac:dyDescent="0.2">
      <c r="A159" s="47" t="s">
        <v>470</v>
      </c>
      <c r="B159" s="47"/>
      <c r="C159" s="48" t="s">
        <v>471</v>
      </c>
      <c r="D159" s="48" t="s">
        <v>472</v>
      </c>
      <c r="E159" s="47" t="s">
        <v>61</v>
      </c>
      <c r="F159" s="49">
        <v>2</v>
      </c>
      <c r="G159" s="50" t="s">
        <v>34</v>
      </c>
      <c r="H159" s="49">
        <v>669</v>
      </c>
      <c r="I159" s="49">
        <v>669</v>
      </c>
      <c r="J159" s="174">
        <f>VLOOKUP(A159,omiapublicaciones!$A$5:$G$598,7,0)</f>
        <v>669</v>
      </c>
      <c r="K159" s="50" t="s">
        <v>63</v>
      </c>
      <c r="L159" s="50" t="s">
        <v>64</v>
      </c>
      <c r="M159" s="50" t="s">
        <v>65</v>
      </c>
      <c r="N159" s="50" t="s">
        <v>65</v>
      </c>
      <c r="O159" s="50" t="s">
        <v>66</v>
      </c>
      <c r="P159" s="51" t="str">
        <f ca="1">IF(INDIRECT("G159")="Mercado Shops","-",IF(INDIRECT("N159")="Clásica","15%",IF(INDIRECT("N159")="Premium","19.5%","-")))</f>
        <v>-</v>
      </c>
      <c r="Q159" s="51" t="str">
        <f ca="1">IF(INDIRECT("G159")="Mercado Libre","-",IF(INDIRECT("N159")="Clásica","4.63%",IF(INDIRECT("N159")="Premium","13.9%","-")))</f>
        <v>-</v>
      </c>
      <c r="R159" s="50" t="s">
        <v>67</v>
      </c>
      <c r="S159" s="51" t="s">
        <v>435</v>
      </c>
    </row>
    <row r="160" spans="1:19" ht="50.1" customHeight="1" x14ac:dyDescent="0.2">
      <c r="A160" s="47" t="s">
        <v>473</v>
      </c>
      <c r="B160" s="47"/>
      <c r="C160" s="47" t="s">
        <v>143</v>
      </c>
      <c r="D160" s="47" t="s">
        <v>474</v>
      </c>
      <c r="E160" s="47" t="s">
        <v>61</v>
      </c>
      <c r="F160" s="51" t="s">
        <v>475</v>
      </c>
      <c r="G160" s="50" t="s">
        <v>62</v>
      </c>
      <c r="H160" s="49" t="s">
        <v>546</v>
      </c>
      <c r="I160" s="49" t="s">
        <v>546</v>
      </c>
      <c r="J160" s="49" t="str">
        <f>VLOOKUP(A160,quedan!$A$2:$C$300,3,0)</f>
        <v>1080</v>
      </c>
      <c r="K160" s="50" t="s">
        <v>63</v>
      </c>
      <c r="L160" s="50" t="s">
        <v>64</v>
      </c>
      <c r="M160" s="50" t="s">
        <v>65</v>
      </c>
      <c r="N160" s="50" t="s">
        <v>65</v>
      </c>
      <c r="O160" s="50" t="s">
        <v>66</v>
      </c>
      <c r="P160" s="51" t="str">
        <f ca="1">IF(INDIRECT("G160")="Mercado Shops","-",IF(INDIRECT("N160")="Clásica","12%",IF(INDIRECT("N160")="Premium","16.5%","-")))</f>
        <v>-</v>
      </c>
      <c r="Q160" s="51" t="str">
        <f ca="1">IF(INDIRECT("G160")="Mercado Libre","-",IF(INDIRECT("N160")="Clásica","4.63%",IF(INDIRECT("N160")="Premium","13.9%","-")))</f>
        <v>-</v>
      </c>
      <c r="R160" s="50" t="s">
        <v>67</v>
      </c>
      <c r="S160" s="51" t="s">
        <v>476</v>
      </c>
    </row>
    <row r="161" spans="1:19" ht="50.1" customHeight="1" x14ac:dyDescent="0.2">
      <c r="A161" s="47" t="s">
        <v>473</v>
      </c>
      <c r="B161" s="47" t="s">
        <v>477</v>
      </c>
      <c r="C161" s="48" t="s">
        <v>478</v>
      </c>
      <c r="D161" s="52" t="str">
        <f>"     "&amp;D160</f>
        <v xml:space="preserve">     Espejo Retrovisor Dvr Sensor Y Camara De Reversa Logo Toyota</v>
      </c>
      <c r="E161" s="47" t="s">
        <v>260</v>
      </c>
      <c r="F161" s="49">
        <v>92</v>
      </c>
      <c r="G161" s="51" t="str">
        <f>G160&amp;"     "</f>
        <v xml:space="preserve">Mercado Libre y Mercado Shops     </v>
      </c>
      <c r="H161" s="51" t="s">
        <v>546</v>
      </c>
      <c r="I161" s="51" t="s">
        <v>546</v>
      </c>
      <c r="J161" s="49" t="str">
        <f>VLOOKUP(A161,quedan!$A$2:$C$300,3,0)</f>
        <v>1080</v>
      </c>
      <c r="K161" s="51" t="str">
        <f>K160</f>
        <v>Vincular</v>
      </c>
      <c r="L161" s="51" t="str">
        <f>L160&amp;"     "</f>
        <v xml:space="preserve">$     </v>
      </c>
      <c r="M161" s="51" t="str">
        <f>M160&amp;"     "</f>
        <v xml:space="preserve">Mercado Envíos gratis     </v>
      </c>
      <c r="N161" s="51" t="str">
        <f>N160&amp;"     "</f>
        <v xml:space="preserve">Mercado Envíos gratis     </v>
      </c>
      <c r="O161" s="51" t="str">
        <f>O160&amp;"     "</f>
        <v xml:space="preserve">Premium     </v>
      </c>
      <c r="P161" s="51" t="str">
        <f ca="1">P160</f>
        <v>-</v>
      </c>
      <c r="Q161" s="51" t="str">
        <f ca="1">Q160</f>
        <v>-</v>
      </c>
      <c r="R161" s="51" t="str">
        <f>R160&amp;"     "</f>
        <v xml:space="preserve">Activa     </v>
      </c>
      <c r="S161" s="51" t="s">
        <v>476</v>
      </c>
    </row>
    <row r="162" spans="1:19" ht="50.1" customHeight="1" x14ac:dyDescent="0.2">
      <c r="A162" s="47" t="s">
        <v>479</v>
      </c>
      <c r="B162" s="47"/>
      <c r="C162" s="47" t="s">
        <v>143</v>
      </c>
      <c r="D162" s="47" t="s">
        <v>480</v>
      </c>
      <c r="E162" s="47" t="s">
        <v>61</v>
      </c>
      <c r="F162" s="51" t="s">
        <v>481</v>
      </c>
      <c r="G162" s="50" t="s">
        <v>62</v>
      </c>
      <c r="H162" s="49" t="s">
        <v>546</v>
      </c>
      <c r="I162" s="49" t="s">
        <v>546</v>
      </c>
      <c r="J162" s="49" t="str">
        <f>VLOOKUP(A162,quedan!$A$2:$C$300,3,0)</f>
        <v>1080</v>
      </c>
      <c r="K162" s="50" t="s">
        <v>63</v>
      </c>
      <c r="L162" s="50" t="s">
        <v>64</v>
      </c>
      <c r="M162" s="50" t="s">
        <v>65</v>
      </c>
      <c r="N162" s="50" t="s">
        <v>65</v>
      </c>
      <c r="O162" s="50" t="s">
        <v>66</v>
      </c>
      <c r="P162" s="51" t="str">
        <f ca="1">IF(INDIRECT("G162")="Mercado Shops","-",IF(INDIRECT("N162")="Clásica","12%",IF(INDIRECT("N162")="Premium","16.5%","-")))</f>
        <v>-</v>
      </c>
      <c r="Q162" s="51" t="str">
        <f ca="1">IF(INDIRECT("G162")="Mercado Libre","-",IF(INDIRECT("N162")="Clásica","4.63%",IF(INDIRECT("N162")="Premium","13.9%","-")))</f>
        <v>-</v>
      </c>
      <c r="R162" s="50" t="s">
        <v>67</v>
      </c>
      <c r="S162" s="51" t="s">
        <v>476</v>
      </c>
    </row>
    <row r="163" spans="1:19" ht="50.1" customHeight="1" x14ac:dyDescent="0.2">
      <c r="A163" s="47" t="s">
        <v>479</v>
      </c>
      <c r="B163" s="47" t="s">
        <v>482</v>
      </c>
      <c r="C163" s="48" t="s">
        <v>478</v>
      </c>
      <c r="D163" s="52" t="str">
        <f>"     "&amp;D162</f>
        <v xml:space="preserve">     Espejo Retrovisor Dvr Sensor Y Camara De Reversa Logo Suzuki</v>
      </c>
      <c r="E163" s="47" t="s">
        <v>260</v>
      </c>
      <c r="F163" s="49">
        <v>9</v>
      </c>
      <c r="G163" s="51" t="str">
        <f>G162&amp;"     "</f>
        <v xml:space="preserve">Mercado Libre y Mercado Shops     </v>
      </c>
      <c r="H163" s="51" t="s">
        <v>546</v>
      </c>
      <c r="I163" s="51" t="s">
        <v>546</v>
      </c>
      <c r="J163" s="49" t="str">
        <f>VLOOKUP(A163,quedan!$A$2:$C$300,3,0)</f>
        <v>1080</v>
      </c>
      <c r="K163" s="51" t="str">
        <f>K162</f>
        <v>Vincular</v>
      </c>
      <c r="L163" s="51" t="str">
        <f>L162&amp;"     "</f>
        <v xml:space="preserve">$     </v>
      </c>
      <c r="M163" s="51" t="str">
        <f>M162&amp;"     "</f>
        <v xml:space="preserve">Mercado Envíos gratis     </v>
      </c>
      <c r="N163" s="51" t="str">
        <f>N162&amp;"     "</f>
        <v xml:space="preserve">Mercado Envíos gratis     </v>
      </c>
      <c r="O163" s="51" t="str">
        <f>O162&amp;"     "</f>
        <v xml:space="preserve">Premium     </v>
      </c>
      <c r="P163" s="51" t="str">
        <f ca="1">P162</f>
        <v>-</v>
      </c>
      <c r="Q163" s="51" t="str">
        <f ca="1">Q162</f>
        <v>-</v>
      </c>
      <c r="R163" s="51" t="str">
        <f>R162&amp;"     "</f>
        <v xml:space="preserve">Activa     </v>
      </c>
      <c r="S163" s="51" t="s">
        <v>476</v>
      </c>
    </row>
    <row r="164" spans="1:19" ht="50.1" customHeight="1" x14ac:dyDescent="0.2">
      <c r="A164" s="47" t="s">
        <v>483</v>
      </c>
      <c r="B164" s="47"/>
      <c r="C164" s="47" t="s">
        <v>143</v>
      </c>
      <c r="D164" s="48" t="s">
        <v>484</v>
      </c>
      <c r="E164" s="47" t="s">
        <v>61</v>
      </c>
      <c r="F164" s="51" t="s">
        <v>485</v>
      </c>
      <c r="G164" s="50" t="s">
        <v>62</v>
      </c>
      <c r="H164" s="49" t="s">
        <v>546</v>
      </c>
      <c r="I164" s="49" t="s">
        <v>546</v>
      </c>
      <c r="J164" s="49" t="str">
        <f>VLOOKUP(A164,quedan!$A$2:$C$300,3,0)</f>
        <v>1080</v>
      </c>
      <c r="K164" s="50" t="s">
        <v>63</v>
      </c>
      <c r="L164" s="50" t="s">
        <v>64</v>
      </c>
      <c r="M164" s="50" t="s">
        <v>65</v>
      </c>
      <c r="N164" s="50" t="s">
        <v>65</v>
      </c>
      <c r="O164" s="50" t="s">
        <v>66</v>
      </c>
      <c r="P164" s="51" t="str">
        <f ca="1">IF(INDIRECT("G164")="Mercado Shops","-",IF(INDIRECT("N164")="Clásica","12%",IF(INDIRECT("N164")="Premium","16.5%","-")))</f>
        <v>-</v>
      </c>
      <c r="Q164" s="51" t="str">
        <f ca="1">IF(INDIRECT("G164")="Mercado Libre","-",IF(INDIRECT("N164")="Clásica","4.63%",IF(INDIRECT("N164")="Premium","13.9%","-")))</f>
        <v>-</v>
      </c>
      <c r="R164" s="50" t="s">
        <v>67</v>
      </c>
      <c r="S164" s="51" t="s">
        <v>476</v>
      </c>
    </row>
    <row r="165" spans="1:19" ht="50.1" customHeight="1" x14ac:dyDescent="0.2">
      <c r="A165" s="47" t="s">
        <v>483</v>
      </c>
      <c r="B165" s="47" t="s">
        <v>486</v>
      </c>
      <c r="C165" s="48" t="s">
        <v>478</v>
      </c>
      <c r="D165" s="52" t="str">
        <f>"     "&amp;D164</f>
        <v xml:space="preserve">     Espejo Retrovisor Dvr Sensor- Camara De Reversa Logo Pontiac</v>
      </c>
      <c r="E165" s="47" t="s">
        <v>260</v>
      </c>
      <c r="F165" s="49">
        <v>10</v>
      </c>
      <c r="G165" s="51" t="str">
        <f>G164&amp;"     "</f>
        <v xml:space="preserve">Mercado Libre y Mercado Shops     </v>
      </c>
      <c r="H165" s="51" t="s">
        <v>546</v>
      </c>
      <c r="I165" s="51" t="s">
        <v>546</v>
      </c>
      <c r="J165" s="49" t="str">
        <f>VLOOKUP(A165,quedan!$A$2:$C$300,3,0)</f>
        <v>1080</v>
      </c>
      <c r="K165" s="51" t="str">
        <f>K164</f>
        <v>Vincular</v>
      </c>
      <c r="L165" s="51" t="str">
        <f>L164&amp;"     "</f>
        <v xml:space="preserve">$     </v>
      </c>
      <c r="M165" s="51" t="str">
        <f>M164&amp;"     "</f>
        <v xml:space="preserve">Mercado Envíos gratis     </v>
      </c>
      <c r="N165" s="51" t="str">
        <f>N164&amp;"     "</f>
        <v xml:space="preserve">Mercado Envíos gratis     </v>
      </c>
      <c r="O165" s="51" t="str">
        <f>O164&amp;"     "</f>
        <v xml:space="preserve">Premium     </v>
      </c>
      <c r="P165" s="51" t="str">
        <f ca="1">P164</f>
        <v>-</v>
      </c>
      <c r="Q165" s="51" t="str">
        <f ca="1">Q164</f>
        <v>-</v>
      </c>
      <c r="R165" s="51" t="str">
        <f>R164&amp;"     "</f>
        <v xml:space="preserve">Activa     </v>
      </c>
      <c r="S165" s="51" t="s">
        <v>476</v>
      </c>
    </row>
    <row r="166" spans="1:19" ht="50.1" customHeight="1" x14ac:dyDescent="0.2">
      <c r="A166" s="47" t="s">
        <v>487</v>
      </c>
      <c r="B166" s="47"/>
      <c r="C166" s="47" t="s">
        <v>143</v>
      </c>
      <c r="D166" s="48" t="s">
        <v>488</v>
      </c>
      <c r="E166" s="47" t="s">
        <v>61</v>
      </c>
      <c r="F166" s="51" t="s">
        <v>485</v>
      </c>
      <c r="G166" s="50" t="s">
        <v>62</v>
      </c>
      <c r="H166" s="49">
        <v>1080</v>
      </c>
      <c r="I166" s="49">
        <v>1080</v>
      </c>
      <c r="J166" s="174">
        <f>VLOOKUP(A166,omiapublicaciones!$A$5:$G$598,7,0)</f>
        <v>1080</v>
      </c>
      <c r="K166" s="50" t="s">
        <v>63</v>
      </c>
      <c r="L166" s="50" t="s">
        <v>64</v>
      </c>
      <c r="M166" s="50" t="s">
        <v>65</v>
      </c>
      <c r="N166" s="50" t="s">
        <v>65</v>
      </c>
      <c r="O166" s="50" t="s">
        <v>66</v>
      </c>
      <c r="P166" s="51" t="str">
        <f ca="1">IF(INDIRECT("G166")="Mercado Shops","-",IF(INDIRECT("N166")="Clásica","12%",IF(INDIRECT("N166")="Premium","16.5%","-")))</f>
        <v>-</v>
      </c>
      <c r="Q166" s="51" t="str">
        <f ca="1">IF(INDIRECT("G166")="Mercado Libre","-",IF(INDIRECT("N166")="Clásica","4.63%",IF(INDIRECT("N166")="Premium","13.9%","-")))</f>
        <v>-</v>
      </c>
      <c r="R166" s="50" t="s">
        <v>78</v>
      </c>
      <c r="S166" s="51" t="s">
        <v>476</v>
      </c>
    </row>
    <row r="167" spans="1:19" ht="50.1" customHeight="1" x14ac:dyDescent="0.2">
      <c r="A167" s="47" t="s">
        <v>487</v>
      </c>
      <c r="B167" s="47" t="s">
        <v>489</v>
      </c>
      <c r="C167" s="48" t="s">
        <v>478</v>
      </c>
      <c r="D167" s="52" t="str">
        <f>"     "&amp;D166</f>
        <v xml:space="preserve">     Espejo Retrovisor Dvr Sensor Y Camara De Reversa Logo Volvo</v>
      </c>
      <c r="E167" s="47" t="s">
        <v>260</v>
      </c>
      <c r="F167" s="49">
        <v>10</v>
      </c>
      <c r="G167" s="51" t="str">
        <f>G166&amp;"     "</f>
        <v xml:space="preserve">Mercado Libre y Mercado Shops     </v>
      </c>
      <c r="H167" s="51">
        <v>1080</v>
      </c>
      <c r="I167" s="51">
        <v>1080</v>
      </c>
      <c r="J167" s="174">
        <f>VLOOKUP(A167,omiapublicaciones!$A$5:$G$598,7,0)</f>
        <v>1080</v>
      </c>
      <c r="K167" s="51" t="str">
        <f>K166</f>
        <v>Vincular</v>
      </c>
      <c r="L167" s="51" t="str">
        <f>L166&amp;"     "</f>
        <v xml:space="preserve">$     </v>
      </c>
      <c r="M167" s="51" t="str">
        <f>M166&amp;"     "</f>
        <v xml:space="preserve">Mercado Envíos gratis     </v>
      </c>
      <c r="N167" s="51" t="str">
        <f>N166&amp;"     "</f>
        <v xml:space="preserve">Mercado Envíos gratis     </v>
      </c>
      <c r="O167" s="51" t="str">
        <f>O166&amp;"     "</f>
        <v xml:space="preserve">Premium     </v>
      </c>
      <c r="P167" s="51" t="str">
        <f ca="1">P166</f>
        <v>-</v>
      </c>
      <c r="Q167" s="51" t="str">
        <f ca="1">Q166</f>
        <v>-</v>
      </c>
      <c r="R167" s="51" t="str">
        <f>R166&amp;"     "</f>
        <v xml:space="preserve">Inactiva     </v>
      </c>
      <c r="S167" s="51" t="s">
        <v>476</v>
      </c>
    </row>
    <row r="168" spans="1:19" ht="50.1" customHeight="1" x14ac:dyDescent="0.2">
      <c r="A168" s="47" t="s">
        <v>490</v>
      </c>
      <c r="B168" s="47"/>
      <c r="C168" s="47" t="s">
        <v>143</v>
      </c>
      <c r="D168" s="47" t="s">
        <v>491</v>
      </c>
      <c r="E168" s="47" t="s">
        <v>61</v>
      </c>
      <c r="F168" s="51" t="s">
        <v>485</v>
      </c>
      <c r="G168" s="50" t="s">
        <v>62</v>
      </c>
      <c r="H168" s="49" t="s">
        <v>546</v>
      </c>
      <c r="I168" s="49" t="s">
        <v>546</v>
      </c>
      <c r="J168" s="49" t="str">
        <f>VLOOKUP(A168,quedan!$A$2:$C$300,3,0)</f>
        <v>1080</v>
      </c>
      <c r="K168" s="50" t="s">
        <v>63</v>
      </c>
      <c r="L168" s="50" t="s">
        <v>64</v>
      </c>
      <c r="M168" s="50" t="s">
        <v>65</v>
      </c>
      <c r="N168" s="50" t="s">
        <v>65</v>
      </c>
      <c r="O168" s="50" t="s">
        <v>66</v>
      </c>
      <c r="P168" s="51" t="str">
        <f ca="1">IF(INDIRECT("G168")="Mercado Shops","-",IF(INDIRECT("N168")="Clásica","12%",IF(INDIRECT("N168")="Premium","16.5%","-")))</f>
        <v>-</v>
      </c>
      <c r="Q168" s="51" t="str">
        <f ca="1">IF(INDIRECT("G168")="Mercado Libre","-",IF(INDIRECT("N168")="Clásica","4.63%",IF(INDIRECT("N168")="Premium","13.9%","-")))</f>
        <v>-</v>
      </c>
      <c r="R168" s="50" t="s">
        <v>67</v>
      </c>
      <c r="S168" s="51" t="s">
        <v>476</v>
      </c>
    </row>
    <row r="169" spans="1:19" ht="50.1" customHeight="1" x14ac:dyDescent="0.2">
      <c r="A169" s="47" t="s">
        <v>490</v>
      </c>
      <c r="B169" s="47" t="s">
        <v>492</v>
      </c>
      <c r="C169" s="48" t="s">
        <v>478</v>
      </c>
      <c r="D169" s="52" t="str">
        <f>"     "&amp;D168</f>
        <v xml:space="preserve">     Espejo Retrovisor Dvr Sensor Y Camara De Reversa Volkswagen</v>
      </c>
      <c r="E169" s="47" t="s">
        <v>260</v>
      </c>
      <c r="F169" s="49">
        <v>10</v>
      </c>
      <c r="G169" s="51" t="str">
        <f>G168&amp;"     "</f>
        <v xml:space="preserve">Mercado Libre y Mercado Shops     </v>
      </c>
      <c r="H169" s="51" t="s">
        <v>546</v>
      </c>
      <c r="I169" s="51" t="s">
        <v>546</v>
      </c>
      <c r="J169" s="49" t="str">
        <f>VLOOKUP(A169,quedan!$A$2:$C$300,3,0)</f>
        <v>1080</v>
      </c>
      <c r="K169" s="51" t="str">
        <f>K168</f>
        <v>Vincular</v>
      </c>
      <c r="L169" s="51" t="str">
        <f>L168&amp;"     "</f>
        <v xml:space="preserve">$     </v>
      </c>
      <c r="M169" s="51" t="str">
        <f>M168&amp;"     "</f>
        <v xml:space="preserve">Mercado Envíos gratis     </v>
      </c>
      <c r="N169" s="51" t="str">
        <f>N168&amp;"     "</f>
        <v xml:space="preserve">Mercado Envíos gratis     </v>
      </c>
      <c r="O169" s="51" t="str">
        <f>O168&amp;"     "</f>
        <v xml:space="preserve">Premium     </v>
      </c>
      <c r="P169" s="51" t="str">
        <f ca="1">P168</f>
        <v>-</v>
      </c>
      <c r="Q169" s="51" t="str">
        <f ca="1">Q168</f>
        <v>-</v>
      </c>
      <c r="R169" s="51" t="str">
        <f>R168&amp;"     "</f>
        <v xml:space="preserve">Activa     </v>
      </c>
      <c r="S169" s="51" t="s">
        <v>476</v>
      </c>
    </row>
    <row r="170" spans="1:19" ht="50.1" customHeight="1" x14ac:dyDescent="0.2">
      <c r="A170" s="47" t="s">
        <v>493</v>
      </c>
      <c r="B170" s="47"/>
      <c r="C170" s="47" t="s">
        <v>143</v>
      </c>
      <c r="D170" s="47" t="s">
        <v>494</v>
      </c>
      <c r="E170" s="47" t="s">
        <v>61</v>
      </c>
      <c r="F170" s="51" t="s">
        <v>442</v>
      </c>
      <c r="G170" s="50" t="s">
        <v>62</v>
      </c>
      <c r="H170" s="49" t="s">
        <v>546</v>
      </c>
      <c r="I170" s="49" t="s">
        <v>546</v>
      </c>
      <c r="J170" s="49" t="str">
        <f>VLOOKUP(A170,quedan!$A$2:$C$300,3,0)</f>
        <v>1080</v>
      </c>
      <c r="K170" s="50" t="s">
        <v>63</v>
      </c>
      <c r="L170" s="50" t="s">
        <v>64</v>
      </c>
      <c r="M170" s="50" t="s">
        <v>65</v>
      </c>
      <c r="N170" s="50" t="s">
        <v>65</v>
      </c>
      <c r="O170" s="50" t="s">
        <v>66</v>
      </c>
      <c r="P170" s="51" t="str">
        <f ca="1">IF(INDIRECT("G170")="Mercado Shops","-",IF(INDIRECT("N170")="Clásica","12%",IF(INDIRECT("N170")="Premium","16.5%","-")))</f>
        <v>-</v>
      </c>
      <c r="Q170" s="51" t="str">
        <f ca="1">IF(INDIRECT("G170")="Mercado Libre","-",IF(INDIRECT("N170")="Clásica","4.63%",IF(INDIRECT("N170")="Premium","13.9%","-")))</f>
        <v>-</v>
      </c>
      <c r="R170" s="50" t="s">
        <v>67</v>
      </c>
      <c r="S170" s="51" t="s">
        <v>476</v>
      </c>
    </row>
    <row r="171" spans="1:19" ht="50.1" customHeight="1" x14ac:dyDescent="0.2">
      <c r="A171" s="47" t="s">
        <v>493</v>
      </c>
      <c r="B171" s="47" t="s">
        <v>495</v>
      </c>
      <c r="C171" s="48" t="s">
        <v>478</v>
      </c>
      <c r="D171" s="52" t="str">
        <f>"     "&amp;D170</f>
        <v xml:space="preserve">     Espejo Retrovisor Dvr Sensor Y Camara De Reversa Logo Ram </v>
      </c>
      <c r="E171" s="47" t="s">
        <v>260</v>
      </c>
      <c r="F171" s="49">
        <v>8</v>
      </c>
      <c r="G171" s="51" t="str">
        <f>G170&amp;"     "</f>
        <v xml:space="preserve">Mercado Libre y Mercado Shops     </v>
      </c>
      <c r="H171" s="51" t="s">
        <v>546</v>
      </c>
      <c r="I171" s="51" t="s">
        <v>546</v>
      </c>
      <c r="J171" s="49" t="str">
        <f>VLOOKUP(A171,quedan!$A$2:$C$300,3,0)</f>
        <v>1080</v>
      </c>
      <c r="K171" s="51" t="str">
        <f>K170</f>
        <v>Vincular</v>
      </c>
      <c r="L171" s="51" t="str">
        <f>L170&amp;"     "</f>
        <v xml:space="preserve">$     </v>
      </c>
      <c r="M171" s="51" t="str">
        <f>M170&amp;"     "</f>
        <v xml:space="preserve">Mercado Envíos gratis     </v>
      </c>
      <c r="N171" s="51" t="str">
        <f>N170&amp;"     "</f>
        <v xml:space="preserve">Mercado Envíos gratis     </v>
      </c>
      <c r="O171" s="51" t="str">
        <f>O170&amp;"     "</f>
        <v xml:space="preserve">Premium     </v>
      </c>
      <c r="P171" s="51" t="str">
        <f ca="1">P170</f>
        <v>-</v>
      </c>
      <c r="Q171" s="51" t="str">
        <f ca="1">Q170</f>
        <v>-</v>
      </c>
      <c r="R171" s="51" t="str">
        <f>R170&amp;"     "</f>
        <v xml:space="preserve">Activa     </v>
      </c>
      <c r="S171" s="51" t="s">
        <v>476</v>
      </c>
    </row>
    <row r="172" spans="1:19" ht="50.1" customHeight="1" x14ac:dyDescent="0.2">
      <c r="A172" s="47" t="s">
        <v>496</v>
      </c>
      <c r="B172" s="47"/>
      <c r="C172" s="47" t="s">
        <v>143</v>
      </c>
      <c r="D172" s="47" t="s">
        <v>497</v>
      </c>
      <c r="E172" s="47" t="s">
        <v>61</v>
      </c>
      <c r="F172" s="51" t="s">
        <v>498</v>
      </c>
      <c r="G172" s="50" t="s">
        <v>62</v>
      </c>
      <c r="H172" s="49" t="s">
        <v>546</v>
      </c>
      <c r="I172" s="49" t="s">
        <v>546</v>
      </c>
      <c r="J172" s="49" t="str">
        <f>VLOOKUP(A172,quedan!$A$2:$C$300,3,0)</f>
        <v>1080</v>
      </c>
      <c r="K172" s="50" t="s">
        <v>63</v>
      </c>
      <c r="L172" s="50" t="s">
        <v>64</v>
      </c>
      <c r="M172" s="50" t="s">
        <v>65</v>
      </c>
      <c r="N172" s="50" t="s">
        <v>65</v>
      </c>
      <c r="O172" s="50" t="s">
        <v>66</v>
      </c>
      <c r="P172" s="51" t="str">
        <f ca="1">IF(INDIRECT("G172")="Mercado Shops","-",IF(INDIRECT("N172")="Clásica","12%",IF(INDIRECT("N172")="Premium","16.5%","-")))</f>
        <v>-</v>
      </c>
      <c r="Q172" s="51" t="str">
        <f ca="1">IF(INDIRECT("G172")="Mercado Libre","-",IF(INDIRECT("N172")="Clásica","4.63%",IF(INDIRECT("N172")="Premium","13.9%","-")))</f>
        <v>-</v>
      </c>
      <c r="R172" s="50" t="s">
        <v>67</v>
      </c>
      <c r="S172" s="51" t="s">
        <v>476</v>
      </c>
    </row>
    <row r="173" spans="1:19" ht="50.1" customHeight="1" x14ac:dyDescent="0.2">
      <c r="A173" s="47" t="s">
        <v>496</v>
      </c>
      <c r="B173" s="47" t="s">
        <v>499</v>
      </c>
      <c r="C173" s="48" t="s">
        <v>478</v>
      </c>
      <c r="D173" s="52" t="str">
        <f>"     "&amp;D172</f>
        <v xml:space="preserve">     Espejo Retrovisor Dvr Sensor Y Camara De Reversa Logo Seat</v>
      </c>
      <c r="E173" s="47" t="s">
        <v>260</v>
      </c>
      <c r="F173" s="49">
        <v>999</v>
      </c>
      <c r="G173" s="51" t="str">
        <f>G172&amp;"     "</f>
        <v xml:space="preserve">Mercado Libre y Mercado Shops     </v>
      </c>
      <c r="H173" s="51" t="s">
        <v>546</v>
      </c>
      <c r="I173" s="51" t="s">
        <v>546</v>
      </c>
      <c r="J173" s="49" t="str">
        <f>VLOOKUP(A173,quedan!$A$2:$C$300,3,0)</f>
        <v>1080</v>
      </c>
      <c r="K173" s="51" t="str">
        <f>K172</f>
        <v>Vincular</v>
      </c>
      <c r="L173" s="51" t="str">
        <f>L172&amp;"     "</f>
        <v xml:space="preserve">$     </v>
      </c>
      <c r="M173" s="51" t="str">
        <f>M172&amp;"     "</f>
        <v xml:space="preserve">Mercado Envíos gratis     </v>
      </c>
      <c r="N173" s="51" t="str">
        <f>N172&amp;"     "</f>
        <v xml:space="preserve">Mercado Envíos gratis     </v>
      </c>
      <c r="O173" s="51" t="str">
        <f>O172&amp;"     "</f>
        <v xml:space="preserve">Premium     </v>
      </c>
      <c r="P173" s="51" t="str">
        <f ca="1">P172</f>
        <v>-</v>
      </c>
      <c r="Q173" s="51" t="str">
        <f ca="1">Q172</f>
        <v>-</v>
      </c>
      <c r="R173" s="51" t="str">
        <f>R172&amp;"     "</f>
        <v xml:space="preserve">Activa     </v>
      </c>
      <c r="S173" s="51" t="s">
        <v>476</v>
      </c>
    </row>
    <row r="174" spans="1:19" ht="50.1" customHeight="1" x14ac:dyDescent="0.2">
      <c r="A174" s="47" t="s">
        <v>500</v>
      </c>
      <c r="B174" s="47"/>
      <c r="C174" s="47" t="s">
        <v>143</v>
      </c>
      <c r="D174" s="47" t="s">
        <v>501</v>
      </c>
      <c r="E174" s="47" t="s">
        <v>61</v>
      </c>
      <c r="F174" s="51" t="s">
        <v>502</v>
      </c>
      <c r="G174" s="50" t="s">
        <v>62</v>
      </c>
      <c r="H174" s="49" t="s">
        <v>546</v>
      </c>
      <c r="I174" s="49" t="s">
        <v>546</v>
      </c>
      <c r="J174" s="49" t="str">
        <f>VLOOKUP(A174,quedan!$A$2:$C$300,3,0)</f>
        <v>1080</v>
      </c>
      <c r="K174" s="50" t="s">
        <v>63</v>
      </c>
      <c r="L174" s="50" t="s">
        <v>64</v>
      </c>
      <c r="M174" s="50" t="s">
        <v>65</v>
      </c>
      <c r="N174" s="50" t="s">
        <v>65</v>
      </c>
      <c r="O174" s="50" t="s">
        <v>66</v>
      </c>
      <c r="P174" s="51" t="str">
        <f ca="1">IF(INDIRECT("G174")="Mercado Shops","-",IF(INDIRECT("N174")="Clásica","12%",IF(INDIRECT("N174")="Premium","16.5%","-")))</f>
        <v>-</v>
      </c>
      <c r="Q174" s="51" t="str">
        <f ca="1">IF(INDIRECT("G174")="Mercado Libre","-",IF(INDIRECT("N174")="Clásica","4.63%",IF(INDIRECT("N174")="Premium","13.9%","-")))</f>
        <v>-</v>
      </c>
      <c r="R174" s="50" t="s">
        <v>67</v>
      </c>
      <c r="S174" s="51" t="s">
        <v>476</v>
      </c>
    </row>
    <row r="175" spans="1:19" ht="50.1" customHeight="1" x14ac:dyDescent="0.2">
      <c r="A175" s="47" t="s">
        <v>500</v>
      </c>
      <c r="B175" s="47" t="s">
        <v>503</v>
      </c>
      <c r="C175" s="48" t="s">
        <v>478</v>
      </c>
      <c r="D175" s="52" t="str">
        <f>"     "&amp;D174</f>
        <v xml:space="preserve">     Espejo Retrovisor Dvr Sensor -camara De Reversa Logo Renault</v>
      </c>
      <c r="E175" s="47" t="s">
        <v>260</v>
      </c>
      <c r="F175" s="49">
        <v>998</v>
      </c>
      <c r="G175" s="51" t="str">
        <f>G174&amp;"     "</f>
        <v xml:space="preserve">Mercado Libre y Mercado Shops     </v>
      </c>
      <c r="H175" s="51" t="s">
        <v>546</v>
      </c>
      <c r="I175" s="51" t="s">
        <v>546</v>
      </c>
      <c r="J175" s="49" t="str">
        <f>VLOOKUP(A175,quedan!$A$2:$C$300,3,0)</f>
        <v>1080</v>
      </c>
      <c r="K175" s="51" t="str">
        <f>K174</f>
        <v>Vincular</v>
      </c>
      <c r="L175" s="51" t="str">
        <f>L174&amp;"     "</f>
        <v xml:space="preserve">$     </v>
      </c>
      <c r="M175" s="51" t="str">
        <f>M174&amp;"     "</f>
        <v xml:space="preserve">Mercado Envíos gratis     </v>
      </c>
      <c r="N175" s="51" t="str">
        <f>N174&amp;"     "</f>
        <v xml:space="preserve">Mercado Envíos gratis     </v>
      </c>
      <c r="O175" s="51" t="str">
        <f>O174&amp;"     "</f>
        <v xml:space="preserve">Premium     </v>
      </c>
      <c r="P175" s="51" t="str">
        <f ca="1">P174</f>
        <v>-</v>
      </c>
      <c r="Q175" s="51" t="str">
        <f ca="1">Q174</f>
        <v>-</v>
      </c>
      <c r="R175" s="51" t="str">
        <f>R174&amp;"     "</f>
        <v xml:space="preserve">Activa     </v>
      </c>
      <c r="S175" s="51" t="s">
        <v>476</v>
      </c>
    </row>
    <row r="176" spans="1:19" ht="50.1" customHeight="1" x14ac:dyDescent="0.2">
      <c r="A176" s="47" t="s">
        <v>504</v>
      </c>
      <c r="B176" s="47"/>
      <c r="C176" s="47" t="s">
        <v>143</v>
      </c>
      <c r="D176" s="47" t="s">
        <v>505</v>
      </c>
      <c r="E176" s="47" t="s">
        <v>61</v>
      </c>
      <c r="F176" s="51" t="s">
        <v>506</v>
      </c>
      <c r="G176" s="50" t="s">
        <v>62</v>
      </c>
      <c r="H176" s="49" t="s">
        <v>546</v>
      </c>
      <c r="I176" s="49" t="s">
        <v>546</v>
      </c>
      <c r="J176" s="49" t="str">
        <f>VLOOKUP(A176,quedan!$A$2:$C$300,3,0)</f>
        <v>1080</v>
      </c>
      <c r="K176" s="50" t="s">
        <v>63</v>
      </c>
      <c r="L176" s="50" t="s">
        <v>64</v>
      </c>
      <c r="M176" s="50" t="s">
        <v>65</v>
      </c>
      <c r="N176" s="50" t="s">
        <v>65</v>
      </c>
      <c r="O176" s="50" t="s">
        <v>66</v>
      </c>
      <c r="P176" s="51" t="str">
        <f ca="1">IF(INDIRECT("G176")="Mercado Shops","-",IF(INDIRECT("N176")="Clásica","12%",IF(INDIRECT("N176")="Premium","16.5%","-")))</f>
        <v>-</v>
      </c>
      <c r="Q176" s="51" t="str">
        <f ca="1">IF(INDIRECT("G176")="Mercado Libre","-",IF(INDIRECT("N176")="Clásica","4.63%",IF(INDIRECT("N176")="Premium","13.9%","-")))</f>
        <v>-</v>
      </c>
      <c r="R176" s="50" t="s">
        <v>67</v>
      </c>
      <c r="S176" s="51" t="s">
        <v>476</v>
      </c>
    </row>
    <row r="177" spans="1:19" ht="50.1" customHeight="1" x14ac:dyDescent="0.2">
      <c r="A177" s="47" t="s">
        <v>504</v>
      </c>
      <c r="B177" s="47" t="s">
        <v>507</v>
      </c>
      <c r="C177" s="48" t="s">
        <v>478</v>
      </c>
      <c r="D177" s="52" t="str">
        <f>"     "&amp;D176</f>
        <v xml:space="preserve">     Espejo Retrovisor Dvr Sensor Y Camara De Reversa Logo Nissan</v>
      </c>
      <c r="E177" s="47" t="s">
        <v>260</v>
      </c>
      <c r="F177" s="49">
        <v>15</v>
      </c>
      <c r="G177" s="51" t="str">
        <f>G176&amp;"     "</f>
        <v xml:space="preserve">Mercado Libre y Mercado Shops     </v>
      </c>
      <c r="H177" s="51" t="s">
        <v>546</v>
      </c>
      <c r="I177" s="51" t="s">
        <v>546</v>
      </c>
      <c r="J177" s="49" t="str">
        <f>VLOOKUP(A177,quedan!$A$2:$C$300,3,0)</f>
        <v>1080</v>
      </c>
      <c r="K177" s="51" t="str">
        <f>K176</f>
        <v>Vincular</v>
      </c>
      <c r="L177" s="51" t="str">
        <f>L176&amp;"     "</f>
        <v xml:space="preserve">$     </v>
      </c>
      <c r="M177" s="51" t="str">
        <f>M176&amp;"     "</f>
        <v xml:space="preserve">Mercado Envíos gratis     </v>
      </c>
      <c r="N177" s="51" t="str">
        <f>N176&amp;"     "</f>
        <v xml:space="preserve">Mercado Envíos gratis     </v>
      </c>
      <c r="O177" s="51" t="str">
        <f>O176&amp;"     "</f>
        <v xml:space="preserve">Premium     </v>
      </c>
      <c r="P177" s="51" t="str">
        <f ca="1">P176</f>
        <v>-</v>
      </c>
      <c r="Q177" s="51" t="str">
        <f ca="1">Q176</f>
        <v>-</v>
      </c>
      <c r="R177" s="51" t="str">
        <f>R176&amp;"     "</f>
        <v xml:space="preserve">Activa     </v>
      </c>
      <c r="S177" s="51" t="s">
        <v>476</v>
      </c>
    </row>
    <row r="178" spans="1:19" ht="50.1" customHeight="1" x14ac:dyDescent="0.2">
      <c r="A178" s="47" t="s">
        <v>508</v>
      </c>
      <c r="B178" s="47"/>
      <c r="C178" s="47" t="s">
        <v>143</v>
      </c>
      <c r="D178" s="47" t="s">
        <v>509</v>
      </c>
      <c r="E178" s="47" t="s">
        <v>61</v>
      </c>
      <c r="F178" s="51" t="s">
        <v>481</v>
      </c>
      <c r="G178" s="50" t="s">
        <v>62</v>
      </c>
      <c r="H178" s="49" t="s">
        <v>546</v>
      </c>
      <c r="I178" s="49" t="s">
        <v>546</v>
      </c>
      <c r="J178" s="49" t="str">
        <f>VLOOKUP(A178,quedan!$A$2:$C$300,3,0)</f>
        <v>1080</v>
      </c>
      <c r="K178" s="50" t="s">
        <v>63</v>
      </c>
      <c r="L178" s="50" t="s">
        <v>64</v>
      </c>
      <c r="M178" s="50" t="s">
        <v>65</v>
      </c>
      <c r="N178" s="50" t="s">
        <v>65</v>
      </c>
      <c r="O178" s="50" t="s">
        <v>66</v>
      </c>
      <c r="P178" s="51" t="str">
        <f ca="1">IF(INDIRECT("G178")="Mercado Shops","-",IF(INDIRECT("N178")="Clásica","12%",IF(INDIRECT("N178")="Premium","16.5%","-")))</f>
        <v>-</v>
      </c>
      <c r="Q178" s="51" t="str">
        <f ca="1">IF(INDIRECT("G178")="Mercado Libre","-",IF(INDIRECT("N178")="Clásica","4.63%",IF(INDIRECT("N178")="Premium","13.9%","-")))</f>
        <v>-</v>
      </c>
      <c r="R178" s="50" t="s">
        <v>67</v>
      </c>
      <c r="S178" s="51" t="s">
        <v>476</v>
      </c>
    </row>
    <row r="179" spans="1:19" ht="50.1" customHeight="1" x14ac:dyDescent="0.2">
      <c r="A179" s="47" t="s">
        <v>508</v>
      </c>
      <c r="B179" s="47" t="s">
        <v>510</v>
      </c>
      <c r="C179" s="48" t="s">
        <v>478</v>
      </c>
      <c r="D179" s="52" t="str">
        <f>"     "&amp;D178</f>
        <v xml:space="preserve">     Espejo Retrovisor Dvr Sensor Y Camara Reversa Logo Mitsubish</v>
      </c>
      <c r="E179" s="47" t="s">
        <v>260</v>
      </c>
      <c r="F179" s="49">
        <v>9</v>
      </c>
      <c r="G179" s="51" t="str">
        <f>G178&amp;"     "</f>
        <v xml:space="preserve">Mercado Libre y Mercado Shops     </v>
      </c>
      <c r="H179" s="51" t="s">
        <v>546</v>
      </c>
      <c r="I179" s="51" t="s">
        <v>546</v>
      </c>
      <c r="J179" s="49" t="str">
        <f>VLOOKUP(A179,quedan!$A$2:$C$300,3,0)</f>
        <v>1080</v>
      </c>
      <c r="K179" s="51" t="str">
        <f>K178</f>
        <v>Vincular</v>
      </c>
      <c r="L179" s="51" t="str">
        <f>L178&amp;"     "</f>
        <v xml:space="preserve">$     </v>
      </c>
      <c r="M179" s="51" t="str">
        <f>M178&amp;"     "</f>
        <v xml:space="preserve">Mercado Envíos gratis     </v>
      </c>
      <c r="N179" s="51" t="str">
        <f>N178&amp;"     "</f>
        <v xml:space="preserve">Mercado Envíos gratis     </v>
      </c>
      <c r="O179" s="51" t="str">
        <f>O178&amp;"     "</f>
        <v xml:space="preserve">Premium     </v>
      </c>
      <c r="P179" s="51" t="str">
        <f ca="1">P178</f>
        <v>-</v>
      </c>
      <c r="Q179" s="51" t="str">
        <f ca="1">Q178</f>
        <v>-</v>
      </c>
      <c r="R179" s="51" t="str">
        <f>R178&amp;"     "</f>
        <v xml:space="preserve">Activa     </v>
      </c>
      <c r="S179" s="51" t="s">
        <v>476</v>
      </c>
    </row>
    <row r="180" spans="1:19" ht="50.1" customHeight="1" x14ac:dyDescent="0.2">
      <c r="A180" s="47" t="s">
        <v>511</v>
      </c>
      <c r="B180" s="47"/>
      <c r="C180" s="47" t="s">
        <v>143</v>
      </c>
      <c r="D180" s="47" t="s">
        <v>512</v>
      </c>
      <c r="E180" s="47" t="s">
        <v>61</v>
      </c>
      <c r="F180" s="51" t="s">
        <v>513</v>
      </c>
      <c r="G180" s="50" t="s">
        <v>62</v>
      </c>
      <c r="H180" s="49" t="s">
        <v>546</v>
      </c>
      <c r="I180" s="49" t="s">
        <v>546</v>
      </c>
      <c r="J180" s="49" t="str">
        <f>VLOOKUP(A180,quedan!$A$2:$C$300,3,0)</f>
        <v>1080</v>
      </c>
      <c r="K180" s="50" t="s">
        <v>63</v>
      </c>
      <c r="L180" s="50" t="s">
        <v>64</v>
      </c>
      <c r="M180" s="50" t="s">
        <v>65</v>
      </c>
      <c r="N180" s="50" t="s">
        <v>65</v>
      </c>
      <c r="O180" s="50" t="s">
        <v>66</v>
      </c>
      <c r="P180" s="51" t="str">
        <f ca="1">IF(INDIRECT("G180")="Mercado Shops","-",IF(INDIRECT("N180")="Clásica","12%",IF(INDIRECT("N180")="Premium","16.5%","-")))</f>
        <v>-</v>
      </c>
      <c r="Q180" s="51" t="str">
        <f ca="1">IF(INDIRECT("G180")="Mercado Libre","-",IF(INDIRECT("N180")="Clásica","4.63%",IF(INDIRECT("N180")="Premium","13.9%","-")))</f>
        <v>-</v>
      </c>
      <c r="R180" s="50" t="s">
        <v>67</v>
      </c>
      <c r="S180" s="51" t="s">
        <v>476</v>
      </c>
    </row>
    <row r="181" spans="1:19" ht="50.1" customHeight="1" x14ac:dyDescent="0.2">
      <c r="A181" s="47" t="s">
        <v>511</v>
      </c>
      <c r="B181" s="47" t="s">
        <v>514</v>
      </c>
      <c r="C181" s="48" t="s">
        <v>478</v>
      </c>
      <c r="D181" s="52" t="str">
        <f>"     "&amp;D180</f>
        <v xml:space="preserve">     Espejo Retrovisor Dvr Sensor Y Camara De Reversa Logo Kia</v>
      </c>
      <c r="E181" s="47" t="s">
        <v>260</v>
      </c>
      <c r="F181" s="49">
        <v>7</v>
      </c>
      <c r="G181" s="51" t="str">
        <f>G180&amp;"     "</f>
        <v xml:space="preserve">Mercado Libre y Mercado Shops     </v>
      </c>
      <c r="H181" s="51" t="s">
        <v>546</v>
      </c>
      <c r="I181" s="51" t="s">
        <v>546</v>
      </c>
      <c r="J181" s="49" t="str">
        <f>VLOOKUP(A181,quedan!$A$2:$C$300,3,0)</f>
        <v>1080</v>
      </c>
      <c r="K181" s="51" t="str">
        <f>K180</f>
        <v>Vincular</v>
      </c>
      <c r="L181" s="51" t="str">
        <f>L180&amp;"     "</f>
        <v xml:space="preserve">$     </v>
      </c>
      <c r="M181" s="51" t="str">
        <f>M180&amp;"     "</f>
        <v xml:space="preserve">Mercado Envíos gratis     </v>
      </c>
      <c r="N181" s="51" t="str">
        <f>N180&amp;"     "</f>
        <v xml:space="preserve">Mercado Envíos gratis     </v>
      </c>
      <c r="O181" s="51" t="str">
        <f>O180&amp;"     "</f>
        <v xml:space="preserve">Premium     </v>
      </c>
      <c r="P181" s="51" t="str">
        <f ca="1">P180</f>
        <v>-</v>
      </c>
      <c r="Q181" s="51" t="str">
        <f ca="1">Q180</f>
        <v>-</v>
      </c>
      <c r="R181" s="51" t="str">
        <f>R180&amp;"     "</f>
        <v xml:space="preserve">Activa     </v>
      </c>
      <c r="S181" s="51" t="s">
        <v>476</v>
      </c>
    </row>
    <row r="182" spans="1:19" ht="50.1" customHeight="1" x14ac:dyDescent="0.2">
      <c r="A182" s="47" t="s">
        <v>515</v>
      </c>
      <c r="B182" s="47"/>
      <c r="C182" s="47" t="s">
        <v>143</v>
      </c>
      <c r="D182" s="48" t="s">
        <v>516</v>
      </c>
      <c r="E182" s="47" t="s">
        <v>61</v>
      </c>
      <c r="F182" s="51" t="s">
        <v>485</v>
      </c>
      <c r="G182" s="50" t="s">
        <v>62</v>
      </c>
      <c r="H182" s="49" t="s">
        <v>546</v>
      </c>
      <c r="I182" s="49" t="s">
        <v>546</v>
      </c>
      <c r="J182" s="49" t="str">
        <f>VLOOKUP(A182,quedan!$A$2:$C$300,3,0)</f>
        <v>1080</v>
      </c>
      <c r="K182" s="50" t="s">
        <v>63</v>
      </c>
      <c r="L182" s="50" t="s">
        <v>64</v>
      </c>
      <c r="M182" s="50" t="s">
        <v>65</v>
      </c>
      <c r="N182" s="50" t="s">
        <v>65</v>
      </c>
      <c r="O182" s="50" t="s">
        <v>66</v>
      </c>
      <c r="P182" s="51" t="str">
        <f ca="1">IF(INDIRECT("G182")="Mercado Shops","-",IF(INDIRECT("N182")="Clásica","12%",IF(INDIRECT("N182")="Premium","16.5%","-")))</f>
        <v>-</v>
      </c>
      <c r="Q182" s="51" t="str">
        <f ca="1">IF(INDIRECT("G182")="Mercado Libre","-",IF(INDIRECT("N182")="Clásica","4.63%",IF(INDIRECT("N182")="Premium","13.9%","-")))</f>
        <v>-</v>
      </c>
      <c r="R182" s="50" t="s">
        <v>67</v>
      </c>
      <c r="S182" s="51" t="s">
        <v>476</v>
      </c>
    </row>
    <row r="183" spans="1:19" ht="50.1" customHeight="1" x14ac:dyDescent="0.2">
      <c r="A183" s="47" t="s">
        <v>515</v>
      </c>
      <c r="B183" s="47" t="s">
        <v>517</v>
      </c>
      <c r="C183" s="48" t="s">
        <v>478</v>
      </c>
      <c r="D183" s="52" t="str">
        <f>"     "&amp;D182</f>
        <v xml:space="preserve">     Espejo Retrovisor Dvr Sensor Camara De Reversa Logo Mustang</v>
      </c>
      <c r="E183" s="47" t="s">
        <v>260</v>
      </c>
      <c r="F183" s="49">
        <v>10</v>
      </c>
      <c r="G183" s="51" t="str">
        <f>G182&amp;"     "</f>
        <v xml:space="preserve">Mercado Libre y Mercado Shops     </v>
      </c>
      <c r="H183" s="51" t="s">
        <v>546</v>
      </c>
      <c r="I183" s="51" t="s">
        <v>546</v>
      </c>
      <c r="J183" s="49" t="str">
        <f>VLOOKUP(A183,quedan!$A$2:$C$300,3,0)</f>
        <v>1080</v>
      </c>
      <c r="K183" s="51" t="str">
        <f>K182</f>
        <v>Vincular</v>
      </c>
      <c r="L183" s="51" t="str">
        <f>L182&amp;"     "</f>
        <v xml:space="preserve">$     </v>
      </c>
      <c r="M183" s="51" t="str">
        <f>M182&amp;"     "</f>
        <v xml:space="preserve">Mercado Envíos gratis     </v>
      </c>
      <c r="N183" s="51" t="str">
        <f>N182&amp;"     "</f>
        <v xml:space="preserve">Mercado Envíos gratis     </v>
      </c>
      <c r="O183" s="51" t="str">
        <f>O182&amp;"     "</f>
        <v xml:space="preserve">Premium     </v>
      </c>
      <c r="P183" s="51" t="str">
        <f ca="1">P182</f>
        <v>-</v>
      </c>
      <c r="Q183" s="51" t="str">
        <f ca="1">Q182</f>
        <v>-</v>
      </c>
      <c r="R183" s="51" t="str">
        <f>R182&amp;"     "</f>
        <v xml:space="preserve">Activa     </v>
      </c>
      <c r="S183" s="51" t="s">
        <v>476</v>
      </c>
    </row>
    <row r="184" spans="1:19" ht="50.1" customHeight="1" x14ac:dyDescent="0.2">
      <c r="A184" s="47" t="s">
        <v>518</v>
      </c>
      <c r="B184" s="47"/>
      <c r="C184" s="47" t="s">
        <v>143</v>
      </c>
      <c r="D184" s="47" t="s">
        <v>519</v>
      </c>
      <c r="E184" s="47" t="s">
        <v>61</v>
      </c>
      <c r="F184" s="51" t="s">
        <v>513</v>
      </c>
      <c r="G184" s="50" t="s">
        <v>62</v>
      </c>
      <c r="H184" s="49" t="s">
        <v>546</v>
      </c>
      <c r="I184" s="49" t="s">
        <v>546</v>
      </c>
      <c r="J184" s="49" t="str">
        <f>VLOOKUP(A184,quedan!$A$2:$C$300,3,0)</f>
        <v>1080</v>
      </c>
      <c r="K184" s="50" t="s">
        <v>63</v>
      </c>
      <c r="L184" s="50" t="s">
        <v>64</v>
      </c>
      <c r="M184" s="50" t="s">
        <v>65</v>
      </c>
      <c r="N184" s="50" t="s">
        <v>65</v>
      </c>
      <c r="O184" s="50" t="s">
        <v>66</v>
      </c>
      <c r="P184" s="51" t="str">
        <f ca="1">IF(INDIRECT("G184")="Mercado Shops","-",IF(INDIRECT("N184")="Clásica","12%",IF(INDIRECT("N184")="Premium","16.5%","-")))</f>
        <v>-</v>
      </c>
      <c r="Q184" s="51" t="str">
        <f ca="1">IF(INDIRECT("G184")="Mercado Libre","-",IF(INDIRECT("N184")="Clásica","4.63%",IF(INDIRECT("N184")="Premium","13.9%","-")))</f>
        <v>-</v>
      </c>
      <c r="R184" s="50" t="s">
        <v>67</v>
      </c>
      <c r="S184" s="51" t="s">
        <v>476</v>
      </c>
    </row>
    <row r="185" spans="1:19" ht="50.1" customHeight="1" x14ac:dyDescent="0.2">
      <c r="A185" s="47" t="s">
        <v>518</v>
      </c>
      <c r="B185" s="47" t="s">
        <v>520</v>
      </c>
      <c r="C185" s="48" t="s">
        <v>478</v>
      </c>
      <c r="D185" s="52" t="str">
        <f>"     "&amp;D184</f>
        <v xml:space="preserve">     Espejo Retrovisor Dvr Sensor Y Camara De Reversa Mini Cooper</v>
      </c>
      <c r="E185" s="47" t="s">
        <v>260</v>
      </c>
      <c r="F185" s="49">
        <v>7</v>
      </c>
      <c r="G185" s="51" t="str">
        <f>G184&amp;"     "</f>
        <v xml:space="preserve">Mercado Libre y Mercado Shops     </v>
      </c>
      <c r="H185" s="51" t="s">
        <v>546</v>
      </c>
      <c r="I185" s="51" t="s">
        <v>546</v>
      </c>
      <c r="J185" s="49" t="str">
        <f>VLOOKUP(A185,quedan!$A$2:$C$300,3,0)</f>
        <v>1080</v>
      </c>
      <c r="K185" s="51" t="str">
        <f>K184</f>
        <v>Vincular</v>
      </c>
      <c r="L185" s="51" t="str">
        <f>L184&amp;"     "</f>
        <v xml:space="preserve">$     </v>
      </c>
      <c r="M185" s="51" t="str">
        <f>M184&amp;"     "</f>
        <v xml:space="preserve">Mercado Envíos gratis     </v>
      </c>
      <c r="N185" s="51" t="str">
        <f>N184&amp;"     "</f>
        <v xml:space="preserve">Mercado Envíos gratis     </v>
      </c>
      <c r="O185" s="51" t="str">
        <f>O184&amp;"     "</f>
        <v xml:space="preserve">Premium     </v>
      </c>
      <c r="P185" s="51" t="str">
        <f ca="1">P184</f>
        <v>-</v>
      </c>
      <c r="Q185" s="51" t="str">
        <f ca="1">Q184</f>
        <v>-</v>
      </c>
      <c r="R185" s="51" t="str">
        <f>R184&amp;"     "</f>
        <v xml:space="preserve">Activa     </v>
      </c>
      <c r="S185" s="51" t="s">
        <v>476</v>
      </c>
    </row>
    <row r="186" spans="1:19" ht="50.1" customHeight="1" x14ac:dyDescent="0.2">
      <c r="A186" s="47" t="s">
        <v>521</v>
      </c>
      <c r="B186" s="47"/>
      <c r="C186" s="47" t="s">
        <v>143</v>
      </c>
      <c r="D186" s="48" t="s">
        <v>522</v>
      </c>
      <c r="E186" s="47" t="s">
        <v>61</v>
      </c>
      <c r="F186" s="51" t="s">
        <v>485</v>
      </c>
      <c r="G186" s="50" t="s">
        <v>62</v>
      </c>
      <c r="H186" s="49" t="s">
        <v>546</v>
      </c>
      <c r="I186" s="49" t="s">
        <v>546</v>
      </c>
      <c r="J186" s="49" t="str">
        <f>VLOOKUP(A186,quedan!$A$2:$C$300,3,0)</f>
        <v>1080</v>
      </c>
      <c r="K186" s="50" t="s">
        <v>63</v>
      </c>
      <c r="L186" s="50" t="s">
        <v>64</v>
      </c>
      <c r="M186" s="50" t="s">
        <v>65</v>
      </c>
      <c r="N186" s="50" t="s">
        <v>65</v>
      </c>
      <c r="O186" s="50" t="s">
        <v>66</v>
      </c>
      <c r="P186" s="51" t="str">
        <f ca="1">IF(INDIRECT("G186")="Mercado Shops","-",IF(INDIRECT("N186")="Clásica","12%",IF(INDIRECT("N186")="Premium","16.5%","-")))</f>
        <v>-</v>
      </c>
      <c r="Q186" s="51" t="str">
        <f ca="1">IF(INDIRECT("G186")="Mercado Libre","-",IF(INDIRECT("N186")="Clásica","4.63%",IF(INDIRECT("N186")="Premium","13.9%","-")))</f>
        <v>-</v>
      </c>
      <c r="R186" s="50" t="s">
        <v>67</v>
      </c>
      <c r="S186" s="51" t="s">
        <v>476</v>
      </c>
    </row>
    <row r="187" spans="1:19" ht="50.1" customHeight="1" x14ac:dyDescent="0.2">
      <c r="A187" s="47" t="s">
        <v>521</v>
      </c>
      <c r="B187" s="47" t="s">
        <v>523</v>
      </c>
      <c r="C187" s="48" t="s">
        <v>478</v>
      </c>
      <c r="D187" s="52" t="str">
        <f>"     "&amp;D186</f>
        <v xml:space="preserve">     Espejo Retrovisor Dvr Sensor Y Camara Reversa Logo Mercedez</v>
      </c>
      <c r="E187" s="47" t="s">
        <v>260</v>
      </c>
      <c r="F187" s="49">
        <v>10</v>
      </c>
      <c r="G187" s="51" t="str">
        <f>G186&amp;"     "</f>
        <v xml:space="preserve">Mercado Libre y Mercado Shops     </v>
      </c>
      <c r="H187" s="51" t="s">
        <v>546</v>
      </c>
      <c r="I187" s="51" t="s">
        <v>546</v>
      </c>
      <c r="J187" s="49" t="str">
        <f>VLOOKUP(A187,quedan!$A$2:$C$300,3,0)</f>
        <v>1080</v>
      </c>
      <c r="K187" s="51" t="str">
        <f>K186</f>
        <v>Vincular</v>
      </c>
      <c r="L187" s="51" t="str">
        <f>L186&amp;"     "</f>
        <v xml:space="preserve">$     </v>
      </c>
      <c r="M187" s="51" t="str">
        <f>M186&amp;"     "</f>
        <v xml:space="preserve">Mercado Envíos gratis     </v>
      </c>
      <c r="N187" s="51" t="str">
        <f>N186&amp;"     "</f>
        <v xml:space="preserve">Mercado Envíos gratis     </v>
      </c>
      <c r="O187" s="51" t="str">
        <f>O186&amp;"     "</f>
        <v xml:space="preserve">Premium     </v>
      </c>
      <c r="P187" s="51" t="str">
        <f ca="1">P186</f>
        <v>-</v>
      </c>
      <c r="Q187" s="51" t="str">
        <f ca="1">Q186</f>
        <v>-</v>
      </c>
      <c r="R187" s="51" t="str">
        <f>R186&amp;"     "</f>
        <v xml:space="preserve">Activa     </v>
      </c>
      <c r="S187" s="51" t="s">
        <v>476</v>
      </c>
    </row>
    <row r="188" spans="1:19" ht="50.1" customHeight="1" x14ac:dyDescent="0.2">
      <c r="A188" s="47" t="s">
        <v>524</v>
      </c>
      <c r="B188" s="47"/>
      <c r="C188" s="47" t="s">
        <v>143</v>
      </c>
      <c r="D188" s="47" t="s">
        <v>525</v>
      </c>
      <c r="E188" s="47" t="s">
        <v>61</v>
      </c>
      <c r="F188" s="51" t="s">
        <v>526</v>
      </c>
      <c r="G188" s="50" t="s">
        <v>62</v>
      </c>
      <c r="H188" s="49" t="s">
        <v>546</v>
      </c>
      <c r="I188" s="49" t="s">
        <v>546</v>
      </c>
      <c r="J188" s="49" t="str">
        <f>VLOOKUP(A188,quedan!$A$2:$C$300,3,0)</f>
        <v>1080</v>
      </c>
      <c r="K188" s="50" t="s">
        <v>63</v>
      </c>
      <c r="L188" s="50" t="s">
        <v>64</v>
      </c>
      <c r="M188" s="50" t="s">
        <v>65</v>
      </c>
      <c r="N188" s="50" t="s">
        <v>65</v>
      </c>
      <c r="O188" s="50" t="s">
        <v>66</v>
      </c>
      <c r="P188" s="51" t="str">
        <f ca="1">IF(INDIRECT("G188")="Mercado Shops","-",IF(INDIRECT("N188")="Clásica","12%",IF(INDIRECT("N188")="Premium","16.5%","-")))</f>
        <v>-</v>
      </c>
      <c r="Q188" s="51" t="str">
        <f ca="1">IF(INDIRECT("G188")="Mercado Libre","-",IF(INDIRECT("N188")="Clásica","4.63%",IF(INDIRECT("N188")="Premium","13.9%","-")))</f>
        <v>-</v>
      </c>
      <c r="R188" s="50" t="s">
        <v>67</v>
      </c>
      <c r="S188" s="51" t="s">
        <v>476</v>
      </c>
    </row>
    <row r="189" spans="1:19" ht="50.1" customHeight="1" x14ac:dyDescent="0.2">
      <c r="A189" s="47" t="s">
        <v>524</v>
      </c>
      <c r="B189" s="47" t="s">
        <v>527</v>
      </c>
      <c r="C189" s="48" t="s">
        <v>478</v>
      </c>
      <c r="D189" s="52" t="str">
        <f>"     "&amp;D188</f>
        <v xml:space="preserve">     Espejo Retrovisor Dvr Sensor Y Camara De Reversa Logo Honda</v>
      </c>
      <c r="E189" s="47" t="s">
        <v>260</v>
      </c>
      <c r="F189" s="49">
        <v>994</v>
      </c>
      <c r="G189" s="51" t="str">
        <f>G188&amp;"     "</f>
        <v xml:space="preserve">Mercado Libre y Mercado Shops     </v>
      </c>
      <c r="H189" s="51" t="s">
        <v>546</v>
      </c>
      <c r="I189" s="51" t="s">
        <v>546</v>
      </c>
      <c r="J189" s="49" t="str">
        <f>VLOOKUP(A189,quedan!$A$2:$C$300,3,0)</f>
        <v>1080</v>
      </c>
      <c r="K189" s="51" t="str">
        <f>K188</f>
        <v>Vincular</v>
      </c>
      <c r="L189" s="51" t="str">
        <f>L188&amp;"     "</f>
        <v xml:space="preserve">$     </v>
      </c>
      <c r="M189" s="51" t="str">
        <f>M188&amp;"     "</f>
        <v xml:space="preserve">Mercado Envíos gratis     </v>
      </c>
      <c r="N189" s="51" t="str">
        <f>N188&amp;"     "</f>
        <v xml:space="preserve">Mercado Envíos gratis     </v>
      </c>
      <c r="O189" s="51" t="str">
        <f>O188&amp;"     "</f>
        <v xml:space="preserve">Premium     </v>
      </c>
      <c r="P189" s="51" t="str">
        <f ca="1">P188</f>
        <v>-</v>
      </c>
      <c r="Q189" s="51" t="str">
        <f ca="1">Q188</f>
        <v>-</v>
      </c>
      <c r="R189" s="51" t="str">
        <f>R188&amp;"     "</f>
        <v xml:space="preserve">Activa     </v>
      </c>
      <c r="S189" s="51" t="s">
        <v>476</v>
      </c>
    </row>
    <row r="190" spans="1:19" ht="50.1" customHeight="1" x14ac:dyDescent="0.2">
      <c r="A190" s="47" t="s">
        <v>528</v>
      </c>
      <c r="B190" s="47"/>
      <c r="C190" s="47" t="s">
        <v>143</v>
      </c>
      <c r="D190" s="48" t="s">
        <v>529</v>
      </c>
      <c r="E190" s="47" t="s">
        <v>61</v>
      </c>
      <c r="F190" s="51" t="s">
        <v>498</v>
      </c>
      <c r="G190" s="50" t="s">
        <v>62</v>
      </c>
      <c r="H190" s="49" t="s">
        <v>546</v>
      </c>
      <c r="I190" s="49" t="s">
        <v>546</v>
      </c>
      <c r="J190" s="49" t="str">
        <f>VLOOKUP(A190,quedan!$A$2:$C$300,3,0)</f>
        <v>1080</v>
      </c>
      <c r="K190" s="50" t="s">
        <v>63</v>
      </c>
      <c r="L190" s="50" t="s">
        <v>64</v>
      </c>
      <c r="M190" s="50" t="s">
        <v>65</v>
      </c>
      <c r="N190" s="50" t="s">
        <v>65</v>
      </c>
      <c r="O190" s="50" t="s">
        <v>66</v>
      </c>
      <c r="P190" s="51" t="str">
        <f ca="1">IF(INDIRECT("G190")="Mercado Shops","-",IF(INDIRECT("N190")="Clásica","12%",IF(INDIRECT("N190")="Premium","16.5%","-")))</f>
        <v>-</v>
      </c>
      <c r="Q190" s="51" t="str">
        <f ca="1">IF(INDIRECT("G190")="Mercado Libre","-",IF(INDIRECT("N190")="Clásica","4.63%",IF(INDIRECT("N190")="Premium","13.9%","-")))</f>
        <v>-</v>
      </c>
      <c r="R190" s="50" t="s">
        <v>67</v>
      </c>
      <c r="S190" s="51" t="s">
        <v>476</v>
      </c>
    </row>
    <row r="191" spans="1:19" ht="50.1" customHeight="1" x14ac:dyDescent="0.2">
      <c r="A191" s="47" t="s">
        <v>528</v>
      </c>
      <c r="B191" s="47" t="s">
        <v>530</v>
      </c>
      <c r="C191" s="48" t="s">
        <v>478</v>
      </c>
      <c r="D191" s="52" t="str">
        <f>"     "&amp;D190</f>
        <v xml:space="preserve">     Espejo Retrovisor Dvr Sensor Y Camara De Reversa Logo Gmc</v>
      </c>
      <c r="E191" s="47" t="s">
        <v>260</v>
      </c>
      <c r="F191" s="49">
        <v>999</v>
      </c>
      <c r="G191" s="51" t="str">
        <f>G190&amp;"     "</f>
        <v xml:space="preserve">Mercado Libre y Mercado Shops     </v>
      </c>
      <c r="H191" s="51" t="s">
        <v>546</v>
      </c>
      <c r="I191" s="51" t="s">
        <v>546</v>
      </c>
      <c r="J191" s="49" t="str">
        <f>VLOOKUP(A191,quedan!$A$2:$C$300,3,0)</f>
        <v>1080</v>
      </c>
      <c r="K191" s="51" t="str">
        <f>K190</f>
        <v>Vincular</v>
      </c>
      <c r="L191" s="51" t="str">
        <f>L190&amp;"     "</f>
        <v xml:space="preserve">$     </v>
      </c>
      <c r="M191" s="51" t="str">
        <f>M190&amp;"     "</f>
        <v xml:space="preserve">Mercado Envíos gratis     </v>
      </c>
      <c r="N191" s="51" t="str">
        <f>N190&amp;"     "</f>
        <v xml:space="preserve">Mercado Envíos gratis     </v>
      </c>
      <c r="O191" s="51" t="str">
        <f>O190&amp;"     "</f>
        <v xml:space="preserve">Premium     </v>
      </c>
      <c r="P191" s="51" t="str">
        <f ca="1">P190</f>
        <v>-</v>
      </c>
      <c r="Q191" s="51" t="str">
        <f ca="1">Q190</f>
        <v>-</v>
      </c>
      <c r="R191" s="51" t="str">
        <f>R190&amp;"     "</f>
        <v xml:space="preserve">Activa     </v>
      </c>
      <c r="S191" s="51" t="s">
        <v>476</v>
      </c>
    </row>
    <row r="192" spans="1:19" ht="50.1" customHeight="1" x14ac:dyDescent="0.2">
      <c r="A192" s="47" t="s">
        <v>531</v>
      </c>
      <c r="B192" s="47"/>
      <c r="C192" s="47" t="s">
        <v>143</v>
      </c>
      <c r="D192" s="47" t="s">
        <v>532</v>
      </c>
      <c r="E192" s="47" t="s">
        <v>61</v>
      </c>
      <c r="F192" s="51" t="s">
        <v>533</v>
      </c>
      <c r="G192" s="50" t="s">
        <v>62</v>
      </c>
      <c r="H192" s="49" t="s">
        <v>546</v>
      </c>
      <c r="I192" s="49" t="s">
        <v>546</v>
      </c>
      <c r="J192" s="49" t="str">
        <f>VLOOKUP(A192,quedan!$A$2:$C$300,3,0)</f>
        <v>1080</v>
      </c>
      <c r="K192" s="50" t="s">
        <v>63</v>
      </c>
      <c r="L192" s="50" t="s">
        <v>64</v>
      </c>
      <c r="M192" s="50" t="s">
        <v>65</v>
      </c>
      <c r="N192" s="50" t="s">
        <v>65</v>
      </c>
      <c r="O192" s="50" t="s">
        <v>66</v>
      </c>
      <c r="P192" s="51" t="str">
        <f ca="1">IF(INDIRECT("G192")="Mercado Shops","-",IF(INDIRECT("N192")="Clásica","12%",IF(INDIRECT("N192")="Premium","16.5%","-")))</f>
        <v>-</v>
      </c>
      <c r="Q192" s="51" t="str">
        <f ca="1">IF(INDIRECT("G192")="Mercado Libre","-",IF(INDIRECT("N192")="Clásica","4.63%",IF(INDIRECT("N192")="Premium","13.9%","-")))</f>
        <v>-</v>
      </c>
      <c r="R192" s="50" t="s">
        <v>67</v>
      </c>
      <c r="S192" s="51" t="s">
        <v>476</v>
      </c>
    </row>
    <row r="193" spans="1:19" ht="50.1" customHeight="1" x14ac:dyDescent="0.2">
      <c r="A193" s="47" t="s">
        <v>531</v>
      </c>
      <c r="B193" s="47" t="s">
        <v>534</v>
      </c>
      <c r="C193" s="48" t="s">
        <v>478</v>
      </c>
      <c r="D193" s="52" t="str">
        <f>"     "&amp;D192</f>
        <v xml:space="preserve">     Espejo Retrovisor Dvr Sensor Y Camara De Reversa Logo Mazda</v>
      </c>
      <c r="E193" s="47" t="s">
        <v>260</v>
      </c>
      <c r="F193" s="49">
        <v>5</v>
      </c>
      <c r="G193" s="51" t="str">
        <f>G192&amp;"     "</f>
        <v xml:space="preserve">Mercado Libre y Mercado Shops     </v>
      </c>
      <c r="H193" s="51" t="s">
        <v>546</v>
      </c>
      <c r="I193" s="51" t="s">
        <v>546</v>
      </c>
      <c r="J193" s="49" t="str">
        <f>VLOOKUP(A193,quedan!$A$2:$C$300,3,0)</f>
        <v>1080</v>
      </c>
      <c r="K193" s="51" t="str">
        <f>K192</f>
        <v>Vincular</v>
      </c>
      <c r="L193" s="51" t="str">
        <f>L192&amp;"     "</f>
        <v xml:space="preserve">$     </v>
      </c>
      <c r="M193" s="51" t="str">
        <f>M192&amp;"     "</f>
        <v xml:space="preserve">Mercado Envíos gratis     </v>
      </c>
      <c r="N193" s="51" t="str">
        <f>N192&amp;"     "</f>
        <v xml:space="preserve">Mercado Envíos gratis     </v>
      </c>
      <c r="O193" s="51" t="str">
        <f>O192&amp;"     "</f>
        <v xml:space="preserve">Premium     </v>
      </c>
      <c r="P193" s="51" t="str">
        <f ca="1">P192</f>
        <v>-</v>
      </c>
      <c r="Q193" s="51" t="str">
        <f ca="1">Q192</f>
        <v>-</v>
      </c>
      <c r="R193" s="51" t="str">
        <f>R192&amp;"     "</f>
        <v xml:space="preserve">Activa     </v>
      </c>
      <c r="S193" s="51" t="s">
        <v>476</v>
      </c>
    </row>
    <row r="194" spans="1:19" ht="50.1" customHeight="1" x14ac:dyDescent="0.2">
      <c r="A194" s="47" t="s">
        <v>535</v>
      </c>
      <c r="B194" s="47"/>
      <c r="C194" s="47" t="s">
        <v>143</v>
      </c>
      <c r="D194" s="47" t="s">
        <v>536</v>
      </c>
      <c r="E194" s="47" t="s">
        <v>61</v>
      </c>
      <c r="F194" s="51" t="s">
        <v>513</v>
      </c>
      <c r="G194" s="50" t="s">
        <v>62</v>
      </c>
      <c r="H194" s="49" t="s">
        <v>546</v>
      </c>
      <c r="I194" s="49" t="s">
        <v>546</v>
      </c>
      <c r="J194" s="49" t="str">
        <f>VLOOKUP(A194,quedan!$A$2:$C$300,3,0)</f>
        <v>1080</v>
      </c>
      <c r="K194" s="50" t="s">
        <v>63</v>
      </c>
      <c r="L194" s="50" t="s">
        <v>64</v>
      </c>
      <c r="M194" s="50" t="s">
        <v>65</v>
      </c>
      <c r="N194" s="50" t="s">
        <v>65</v>
      </c>
      <c r="O194" s="50" t="s">
        <v>66</v>
      </c>
      <c r="P194" s="51" t="str">
        <f ca="1">IF(INDIRECT("G194")="Mercado Shops","-",IF(INDIRECT("N194")="Clásica","12%",IF(INDIRECT("N194")="Premium","16.5%","-")))</f>
        <v>-</v>
      </c>
      <c r="Q194" s="51" t="str">
        <f ca="1">IF(INDIRECT("G194")="Mercado Libre","-",IF(INDIRECT("N194")="Clásica","4.63%",IF(INDIRECT("N194")="Premium","13.9%","-")))</f>
        <v>-</v>
      </c>
      <c r="R194" s="50" t="s">
        <v>67</v>
      </c>
      <c r="S194" s="51" t="s">
        <v>476</v>
      </c>
    </row>
    <row r="195" spans="1:19" ht="50.1" customHeight="1" x14ac:dyDescent="0.2">
      <c r="A195" s="47" t="s">
        <v>535</v>
      </c>
      <c r="B195" s="47" t="s">
        <v>537</v>
      </c>
      <c r="C195" s="48" t="s">
        <v>478</v>
      </c>
      <c r="D195" s="52" t="str">
        <f>"     "&amp;D194</f>
        <v xml:space="preserve">     Espejo Retrovisor Dvr Sensor Y Camara De Reversa Logo Dodge</v>
      </c>
      <c r="E195" s="47" t="s">
        <v>260</v>
      </c>
      <c r="F195" s="49">
        <v>7</v>
      </c>
      <c r="G195" s="51" t="str">
        <f>G194&amp;"     "</f>
        <v xml:space="preserve">Mercado Libre y Mercado Shops     </v>
      </c>
      <c r="H195" s="51" t="s">
        <v>546</v>
      </c>
      <c r="I195" s="51" t="s">
        <v>546</v>
      </c>
      <c r="J195" s="49" t="str">
        <f>VLOOKUP(A195,quedan!$A$2:$C$300,3,0)</f>
        <v>1080</v>
      </c>
      <c r="K195" s="51" t="str">
        <f>K194</f>
        <v>Vincular</v>
      </c>
      <c r="L195" s="51" t="str">
        <f>L194&amp;"     "</f>
        <v xml:space="preserve">$     </v>
      </c>
      <c r="M195" s="51" t="str">
        <f>M194&amp;"     "</f>
        <v xml:space="preserve">Mercado Envíos gratis     </v>
      </c>
      <c r="N195" s="51" t="str">
        <f>N194&amp;"     "</f>
        <v xml:space="preserve">Mercado Envíos gratis     </v>
      </c>
      <c r="O195" s="51" t="str">
        <f>O194&amp;"     "</f>
        <v xml:space="preserve">Premium     </v>
      </c>
      <c r="P195" s="51" t="str">
        <f ca="1">P194</f>
        <v>-</v>
      </c>
      <c r="Q195" s="51" t="str">
        <f ca="1">Q194</f>
        <v>-</v>
      </c>
      <c r="R195" s="51" t="str">
        <f>R194&amp;"     "</f>
        <v xml:space="preserve">Activa     </v>
      </c>
      <c r="S195" s="51" t="s">
        <v>476</v>
      </c>
    </row>
    <row r="196" spans="1:19" ht="50.1" customHeight="1" x14ac:dyDescent="0.2">
      <c r="A196" s="47" t="s">
        <v>538</v>
      </c>
      <c r="B196" s="47"/>
      <c r="C196" s="47" t="s">
        <v>143</v>
      </c>
      <c r="D196" s="47" t="s">
        <v>539</v>
      </c>
      <c r="E196" s="47" t="s">
        <v>61</v>
      </c>
      <c r="F196" s="51" t="s">
        <v>481</v>
      </c>
      <c r="G196" s="50" t="s">
        <v>62</v>
      </c>
      <c r="H196" s="49" t="s">
        <v>546</v>
      </c>
      <c r="I196" s="49" t="s">
        <v>546</v>
      </c>
      <c r="J196" s="49" t="str">
        <f>VLOOKUP(A196,quedan!$A$2:$C$300,3,0)</f>
        <v>1080</v>
      </c>
      <c r="K196" s="50" t="s">
        <v>63</v>
      </c>
      <c r="L196" s="50" t="s">
        <v>64</v>
      </c>
      <c r="M196" s="50" t="s">
        <v>65</v>
      </c>
      <c r="N196" s="50" t="s">
        <v>65</v>
      </c>
      <c r="O196" s="50" t="s">
        <v>66</v>
      </c>
      <c r="P196" s="51" t="str">
        <f ca="1">IF(INDIRECT("G196")="Mercado Shops","-",IF(INDIRECT("N196")="Clásica","12%",IF(INDIRECT("N196")="Premium","16.5%","-")))</f>
        <v>-</v>
      </c>
      <c r="Q196" s="51" t="str">
        <f ca="1">IF(INDIRECT("G196")="Mercado Libre","-",IF(INDIRECT("N196")="Clásica","4.63%",IF(INDIRECT("N196")="Premium","13.9%","-")))</f>
        <v>-</v>
      </c>
      <c r="R196" s="50" t="s">
        <v>67</v>
      </c>
      <c r="S196" s="51" t="s">
        <v>476</v>
      </c>
    </row>
    <row r="197" spans="1:19" ht="50.1" customHeight="1" x14ac:dyDescent="0.2">
      <c r="A197" s="47" t="s">
        <v>538</v>
      </c>
      <c r="B197" s="47" t="s">
        <v>540</v>
      </c>
      <c r="C197" s="48" t="s">
        <v>478</v>
      </c>
      <c r="D197" s="52" t="str">
        <f>"     "&amp;D196</f>
        <v xml:space="preserve">     Espejo Retrovisor Dvr Sensor Y Camara De Reversa Logo Fiat</v>
      </c>
      <c r="E197" s="47" t="s">
        <v>260</v>
      </c>
      <c r="F197" s="49">
        <v>9</v>
      </c>
      <c r="G197" s="51" t="str">
        <f>G196&amp;"     "</f>
        <v xml:space="preserve">Mercado Libre y Mercado Shops     </v>
      </c>
      <c r="H197" s="51" t="s">
        <v>546</v>
      </c>
      <c r="I197" s="51" t="s">
        <v>546</v>
      </c>
      <c r="J197" s="49" t="str">
        <f>VLOOKUP(A197,quedan!$A$2:$C$300,3,0)</f>
        <v>1080</v>
      </c>
      <c r="K197" s="51" t="str">
        <f>K196</f>
        <v>Vincular</v>
      </c>
      <c r="L197" s="51" t="str">
        <f>L196&amp;"     "</f>
        <v xml:space="preserve">$     </v>
      </c>
      <c r="M197" s="51" t="str">
        <f>M196&amp;"     "</f>
        <v xml:space="preserve">Mercado Envíos gratis     </v>
      </c>
      <c r="N197" s="51" t="str">
        <f>N196&amp;"     "</f>
        <v xml:space="preserve">Mercado Envíos gratis     </v>
      </c>
      <c r="O197" s="51" t="str">
        <f>O196&amp;"     "</f>
        <v xml:space="preserve">Premium     </v>
      </c>
      <c r="P197" s="51" t="str">
        <f ca="1">P196</f>
        <v>-</v>
      </c>
      <c r="Q197" s="51" t="str">
        <f ca="1">Q196</f>
        <v>-</v>
      </c>
      <c r="R197" s="51" t="str">
        <f>R196&amp;"     "</f>
        <v xml:space="preserve">Activa     </v>
      </c>
      <c r="S197" s="51" t="s">
        <v>476</v>
      </c>
    </row>
    <row r="198" spans="1:19" ht="50.1" customHeight="1" x14ac:dyDescent="0.2">
      <c r="A198" s="47" t="s">
        <v>541</v>
      </c>
      <c r="B198" s="47"/>
      <c r="C198" s="47" t="s">
        <v>143</v>
      </c>
      <c r="D198" s="47" t="s">
        <v>542</v>
      </c>
      <c r="E198" s="47" t="s">
        <v>61</v>
      </c>
      <c r="F198" s="51" t="s">
        <v>451</v>
      </c>
      <c r="G198" s="50" t="s">
        <v>62</v>
      </c>
      <c r="H198" s="49" t="s">
        <v>546</v>
      </c>
      <c r="I198" s="49" t="s">
        <v>546</v>
      </c>
      <c r="J198" s="49" t="str">
        <f>VLOOKUP(A198,quedan!$A$2:$C$300,3,0)</f>
        <v>1080</v>
      </c>
      <c r="K198" s="50" t="s">
        <v>63</v>
      </c>
      <c r="L198" s="50" t="s">
        <v>64</v>
      </c>
      <c r="M198" s="50" t="s">
        <v>65</v>
      </c>
      <c r="N198" s="50" t="s">
        <v>65</v>
      </c>
      <c r="O198" s="50" t="s">
        <v>66</v>
      </c>
      <c r="P198" s="51" t="str">
        <f ca="1">IF(INDIRECT("G198")="Mercado Shops","-",IF(INDIRECT("N198")="Clásica","12%",IF(INDIRECT("N198")="Premium","16.5%","-")))</f>
        <v>-</v>
      </c>
      <c r="Q198" s="51" t="str">
        <f ca="1">IF(INDIRECT("G198")="Mercado Libre","-",IF(INDIRECT("N198")="Clásica","4.63%",IF(INDIRECT("N198")="Premium","13.9%","-")))</f>
        <v>-</v>
      </c>
      <c r="R198" s="50" t="s">
        <v>67</v>
      </c>
      <c r="S198" s="51" t="s">
        <v>476</v>
      </c>
    </row>
    <row r="199" spans="1:19" ht="50.1" customHeight="1" x14ac:dyDescent="0.2">
      <c r="A199" s="47" t="s">
        <v>541</v>
      </c>
      <c r="B199" s="47" t="s">
        <v>543</v>
      </c>
      <c r="C199" s="48" t="s">
        <v>478</v>
      </c>
      <c r="D199" s="52" t="str">
        <f>"     "&amp;D198</f>
        <v xml:space="preserve">     Espejo Retrovisor Dvr Sensor Y Camara Reversa Logo Chrysler</v>
      </c>
      <c r="E199" s="47" t="s">
        <v>260</v>
      </c>
      <c r="F199" s="49">
        <v>3</v>
      </c>
      <c r="G199" s="51" t="str">
        <f>G198&amp;"     "</f>
        <v xml:space="preserve">Mercado Libre y Mercado Shops     </v>
      </c>
      <c r="H199" s="51" t="s">
        <v>546</v>
      </c>
      <c r="I199" s="51" t="s">
        <v>546</v>
      </c>
      <c r="J199" s="49" t="str">
        <f>VLOOKUP(A199,quedan!$A$2:$C$300,3,0)</f>
        <v>1080</v>
      </c>
      <c r="K199" s="51" t="str">
        <f>K198</f>
        <v>Vincular</v>
      </c>
      <c r="L199" s="51" t="str">
        <f>L198&amp;"     "</f>
        <v xml:space="preserve">$     </v>
      </c>
      <c r="M199" s="51" t="str">
        <f>M198&amp;"     "</f>
        <v xml:space="preserve">Mercado Envíos gratis     </v>
      </c>
      <c r="N199" s="51" t="str">
        <f>N198&amp;"     "</f>
        <v xml:space="preserve">Mercado Envíos gratis     </v>
      </c>
      <c r="O199" s="51" t="str">
        <f>O198&amp;"     "</f>
        <v xml:space="preserve">Premium     </v>
      </c>
      <c r="P199" s="51" t="str">
        <f ca="1">P198</f>
        <v>-</v>
      </c>
      <c r="Q199" s="51" t="str">
        <f ca="1">Q198</f>
        <v>-</v>
      </c>
      <c r="R199" s="51" t="str">
        <f>R198&amp;"     "</f>
        <v xml:space="preserve">Activa     </v>
      </c>
      <c r="S199" s="51" t="s">
        <v>476</v>
      </c>
    </row>
    <row r="200" spans="1:19" ht="50.1" customHeight="1" x14ac:dyDescent="0.2">
      <c r="A200" s="47" t="s">
        <v>544</v>
      </c>
      <c r="B200" s="47"/>
      <c r="C200" s="47" t="s">
        <v>143</v>
      </c>
      <c r="D200" s="47" t="s">
        <v>545</v>
      </c>
      <c r="E200" s="47" t="s">
        <v>61</v>
      </c>
      <c r="F200" s="51" t="s">
        <v>254</v>
      </c>
      <c r="G200" s="51" t="s">
        <v>62</v>
      </c>
      <c r="H200" s="51">
        <v>1080</v>
      </c>
      <c r="I200" s="51">
        <v>1080</v>
      </c>
      <c r="J200" s="174">
        <f>VLOOKUP(A200,omiapublicaciones!$A$5:$G$598,7,0)</f>
        <v>1080</v>
      </c>
      <c r="K200" s="51" t="s">
        <v>63</v>
      </c>
      <c r="L200" s="51" t="s">
        <v>64</v>
      </c>
      <c r="M200" s="51" t="s">
        <v>65</v>
      </c>
      <c r="N200" s="51" t="s">
        <v>65</v>
      </c>
      <c r="O200" s="51" t="s">
        <v>66</v>
      </c>
      <c r="P200" s="51" t="str">
        <f ca="1">IF(INDIRECT("G200")="Mercado Shops","-",IF(INDIRECT("N200")="Clásica","12%",IF(INDIRECT("N200")="Premium","16.5%","-")))</f>
        <v>-</v>
      </c>
      <c r="Q200" s="51" t="str">
        <f ca="1">IF(INDIRECT("G200")="Mercado Libre","-",IF(INDIRECT("N200")="Clásica","4.63%",IF(INDIRECT("N200")="Premium","13.9%","-")))</f>
        <v>-</v>
      </c>
      <c r="R200" s="51" t="s">
        <v>78</v>
      </c>
      <c r="S200" s="51" t="s">
        <v>476</v>
      </c>
    </row>
    <row r="201" spans="1:19" ht="50.1" customHeight="1" x14ac:dyDescent="0.2">
      <c r="A201" s="47" t="s">
        <v>544</v>
      </c>
      <c r="B201" s="47" t="s">
        <v>547</v>
      </c>
      <c r="C201" s="47" t="s">
        <v>478</v>
      </c>
      <c r="D201" s="52" t="str">
        <f>"     "&amp;D200</f>
        <v xml:space="preserve">     Espejo Retrovisor Dvr Sensor Y Camara Reversa Logo Chevrolet</v>
      </c>
      <c r="E201" s="47" t="s">
        <v>260</v>
      </c>
      <c r="F201" s="49">
        <v>2</v>
      </c>
      <c r="G201" s="51" t="str">
        <f>G200&amp;"     "</f>
        <v xml:space="preserve">Mercado Libre y Mercado Shops     </v>
      </c>
      <c r="H201" s="51">
        <v>1080</v>
      </c>
      <c r="I201" s="51">
        <v>1080</v>
      </c>
      <c r="J201" s="174">
        <f>VLOOKUP(A201,omiapublicaciones!$A$5:$G$598,7,0)</f>
        <v>1080</v>
      </c>
      <c r="K201" s="51" t="str">
        <f>K200</f>
        <v>Vincular</v>
      </c>
      <c r="L201" s="51" t="str">
        <f>L200&amp;"     "</f>
        <v xml:space="preserve">$     </v>
      </c>
      <c r="M201" s="51" t="str">
        <f>M200&amp;"     "</f>
        <v xml:space="preserve">Mercado Envíos gratis     </v>
      </c>
      <c r="N201" s="51" t="str">
        <f>N200&amp;"     "</f>
        <v xml:space="preserve">Mercado Envíos gratis     </v>
      </c>
      <c r="O201" s="51" t="str">
        <f>O200&amp;"     "</f>
        <v xml:space="preserve">Premium     </v>
      </c>
      <c r="P201" s="51" t="str">
        <f ca="1">P200</f>
        <v>-</v>
      </c>
      <c r="Q201" s="51" t="str">
        <f ca="1">Q200</f>
        <v>-</v>
      </c>
      <c r="R201" s="51" t="str">
        <f>R200</f>
        <v>Inactiva</v>
      </c>
      <c r="S201" s="51" t="s">
        <v>476</v>
      </c>
    </row>
    <row r="202" spans="1:19" ht="50.1" customHeight="1" x14ac:dyDescent="0.2">
      <c r="A202" s="47" t="s">
        <v>548</v>
      </c>
      <c r="B202" s="47"/>
      <c r="C202" s="47" t="s">
        <v>143</v>
      </c>
      <c r="D202" s="48" t="s">
        <v>549</v>
      </c>
      <c r="E202" s="47" t="s">
        <v>61</v>
      </c>
      <c r="F202" s="51" t="s">
        <v>485</v>
      </c>
      <c r="G202" s="50" t="s">
        <v>62</v>
      </c>
      <c r="H202" s="49" t="s">
        <v>546</v>
      </c>
      <c r="I202" s="49" t="s">
        <v>546</v>
      </c>
      <c r="J202" s="49" t="str">
        <f>VLOOKUP(A202,quedan!$A$2:$C$300,3,0)</f>
        <v>1080</v>
      </c>
      <c r="K202" s="50" t="s">
        <v>63</v>
      </c>
      <c r="L202" s="50" t="s">
        <v>64</v>
      </c>
      <c r="M202" s="50" t="s">
        <v>65</v>
      </c>
      <c r="N202" s="50" t="s">
        <v>65</v>
      </c>
      <c r="O202" s="50" t="s">
        <v>66</v>
      </c>
      <c r="P202" s="51" t="str">
        <f ca="1">IF(INDIRECT("G202")="Mercado Shops","-",IF(INDIRECT("N202")="Clásica","12%",IF(INDIRECT("N202")="Premium","16.5%","-")))</f>
        <v>-</v>
      </c>
      <c r="Q202" s="51" t="str">
        <f ca="1">IF(INDIRECT("G202")="Mercado Libre","-",IF(INDIRECT("N202")="Clásica","4.63%",IF(INDIRECT("N202")="Premium","13.9%","-")))</f>
        <v>-</v>
      </c>
      <c r="R202" s="50" t="s">
        <v>67</v>
      </c>
      <c r="S202" s="51" t="s">
        <v>476</v>
      </c>
    </row>
    <row r="203" spans="1:19" ht="50.1" customHeight="1" x14ac:dyDescent="0.2">
      <c r="A203" s="47" t="s">
        <v>548</v>
      </c>
      <c r="B203" s="47" t="s">
        <v>550</v>
      </c>
      <c r="C203" s="48" t="s">
        <v>478</v>
      </c>
      <c r="D203" s="52" t="str">
        <f>"     "&amp;D202</f>
        <v xml:space="preserve">     Espejo Retrovisor Dvr Sensor Camara De Reversa Logo Cadillac</v>
      </c>
      <c r="E203" s="47" t="s">
        <v>260</v>
      </c>
      <c r="F203" s="49">
        <v>10</v>
      </c>
      <c r="G203" s="51" t="str">
        <f>G202&amp;"     "</f>
        <v xml:space="preserve">Mercado Libre y Mercado Shops     </v>
      </c>
      <c r="H203" s="51" t="s">
        <v>546</v>
      </c>
      <c r="I203" s="51" t="s">
        <v>546</v>
      </c>
      <c r="J203" s="49" t="str">
        <f>VLOOKUP(A203,quedan!$A$2:$C$300,3,0)</f>
        <v>1080</v>
      </c>
      <c r="K203" s="51" t="str">
        <f>K202</f>
        <v>Vincular</v>
      </c>
      <c r="L203" s="51" t="str">
        <f>L202&amp;"     "</f>
        <v xml:space="preserve">$     </v>
      </c>
      <c r="M203" s="51" t="str">
        <f>M202&amp;"     "</f>
        <v xml:space="preserve">Mercado Envíos gratis     </v>
      </c>
      <c r="N203" s="51" t="str">
        <f>N202&amp;"     "</f>
        <v xml:space="preserve">Mercado Envíos gratis     </v>
      </c>
      <c r="O203" s="51" t="str">
        <f>O202&amp;"     "</f>
        <v xml:space="preserve">Premium     </v>
      </c>
      <c r="P203" s="51" t="str">
        <f ca="1">P202</f>
        <v>-</v>
      </c>
      <c r="Q203" s="51" t="str">
        <f ca="1">Q202</f>
        <v>-</v>
      </c>
      <c r="R203" s="51" t="str">
        <f>R202&amp;"     "</f>
        <v xml:space="preserve">Activa     </v>
      </c>
      <c r="S203" s="51" t="s">
        <v>476</v>
      </c>
    </row>
    <row r="204" spans="1:19" ht="50.1" customHeight="1" x14ac:dyDescent="0.2">
      <c r="A204" s="47" t="s">
        <v>551</v>
      </c>
      <c r="B204" s="47"/>
      <c r="C204" s="47" t="s">
        <v>143</v>
      </c>
      <c r="D204" s="48" t="s">
        <v>552</v>
      </c>
      <c r="E204" s="47" t="s">
        <v>61</v>
      </c>
      <c r="F204" s="51" t="s">
        <v>485</v>
      </c>
      <c r="G204" s="50" t="s">
        <v>62</v>
      </c>
      <c r="H204" s="49" t="s">
        <v>546</v>
      </c>
      <c r="I204" s="49" t="s">
        <v>546</v>
      </c>
      <c r="J204" s="49" t="str">
        <f>VLOOKUP(A204,quedan!$A$2:$C$300,3,0)</f>
        <v>1080</v>
      </c>
      <c r="K204" s="50" t="s">
        <v>63</v>
      </c>
      <c r="L204" s="50" t="s">
        <v>64</v>
      </c>
      <c r="M204" s="50" t="s">
        <v>65</v>
      </c>
      <c r="N204" s="50" t="s">
        <v>65</v>
      </c>
      <c r="O204" s="50" t="s">
        <v>66</v>
      </c>
      <c r="P204" s="51" t="str">
        <f ca="1">IF(INDIRECT("G204")="Mercado Shops","-",IF(INDIRECT("N204")="Clásica","12%",IF(INDIRECT("N204")="Premium","16.5%","-")))</f>
        <v>-</v>
      </c>
      <c r="Q204" s="51" t="str">
        <f ca="1">IF(INDIRECT("G204")="Mercado Libre","-",IF(INDIRECT("N204")="Clásica","4.63%",IF(INDIRECT("N204")="Premium","13.9%","-")))</f>
        <v>-</v>
      </c>
      <c r="R204" s="50" t="s">
        <v>67</v>
      </c>
      <c r="S204" s="51" t="s">
        <v>476</v>
      </c>
    </row>
    <row r="205" spans="1:19" ht="50.1" customHeight="1" x14ac:dyDescent="0.2">
      <c r="A205" s="47" t="s">
        <v>551</v>
      </c>
      <c r="B205" s="47" t="s">
        <v>553</v>
      </c>
      <c r="C205" s="48" t="s">
        <v>478</v>
      </c>
      <c r="D205" s="52" t="str">
        <f>"     "&amp;D204</f>
        <v xml:space="preserve">     Espejo Retrovisor Dvr Sensor Y Camara De Reversa Logo Buik</v>
      </c>
      <c r="E205" s="47" t="s">
        <v>260</v>
      </c>
      <c r="F205" s="49">
        <v>10</v>
      </c>
      <c r="G205" s="51" t="str">
        <f>G204&amp;"     "</f>
        <v xml:space="preserve">Mercado Libre y Mercado Shops     </v>
      </c>
      <c r="H205" s="51" t="s">
        <v>546</v>
      </c>
      <c r="I205" s="51" t="s">
        <v>546</v>
      </c>
      <c r="J205" s="49" t="str">
        <f>VLOOKUP(A205,quedan!$A$2:$C$300,3,0)</f>
        <v>1080</v>
      </c>
      <c r="K205" s="51" t="str">
        <f>K204</f>
        <v>Vincular</v>
      </c>
      <c r="L205" s="51" t="str">
        <f>L204&amp;"     "</f>
        <v xml:space="preserve">$     </v>
      </c>
      <c r="M205" s="51" t="str">
        <f>M204&amp;"     "</f>
        <v xml:space="preserve">Mercado Envíos gratis     </v>
      </c>
      <c r="N205" s="51" t="str">
        <f>N204&amp;"     "</f>
        <v xml:space="preserve">Mercado Envíos gratis     </v>
      </c>
      <c r="O205" s="51" t="str">
        <f>O204&amp;"     "</f>
        <v xml:space="preserve">Premium     </v>
      </c>
      <c r="P205" s="51" t="str">
        <f ca="1">P204</f>
        <v>-</v>
      </c>
      <c r="Q205" s="51" t="str">
        <f ca="1">Q204</f>
        <v>-</v>
      </c>
      <c r="R205" s="51" t="str">
        <f>R204&amp;"     "</f>
        <v xml:space="preserve">Activa     </v>
      </c>
      <c r="S205" s="51" t="s">
        <v>476</v>
      </c>
    </row>
    <row r="206" spans="1:19" ht="50.1" customHeight="1" x14ac:dyDescent="0.2">
      <c r="A206" s="47" t="s">
        <v>554</v>
      </c>
      <c r="B206" s="47"/>
      <c r="C206" s="47" t="s">
        <v>143</v>
      </c>
      <c r="D206" s="48" t="s">
        <v>555</v>
      </c>
      <c r="E206" s="47" t="s">
        <v>61</v>
      </c>
      <c r="F206" s="51" t="s">
        <v>485</v>
      </c>
      <c r="G206" s="50" t="s">
        <v>62</v>
      </c>
      <c r="H206" s="49" t="s">
        <v>546</v>
      </c>
      <c r="I206" s="49" t="s">
        <v>546</v>
      </c>
      <c r="J206" s="49" t="str">
        <f>VLOOKUP(A206,quedan!$A$2:$C$300,3,0)</f>
        <v>1080</v>
      </c>
      <c r="K206" s="50" t="s">
        <v>63</v>
      </c>
      <c r="L206" s="50" t="s">
        <v>64</v>
      </c>
      <c r="M206" s="50" t="s">
        <v>65</v>
      </c>
      <c r="N206" s="50" t="s">
        <v>65</v>
      </c>
      <c r="O206" s="50" t="s">
        <v>66</v>
      </c>
      <c r="P206" s="51" t="str">
        <f ca="1">IF(INDIRECT("G206")="Mercado Shops","-",IF(INDIRECT("N206")="Clásica","12%",IF(INDIRECT("N206")="Premium","16.5%","-")))</f>
        <v>-</v>
      </c>
      <c r="Q206" s="51" t="str">
        <f ca="1">IF(INDIRECT("G206")="Mercado Libre","-",IF(INDIRECT("N206")="Clásica","4.63%",IF(INDIRECT("N206")="Premium","13.9%","-")))</f>
        <v>-</v>
      </c>
      <c r="R206" s="50" t="s">
        <v>67</v>
      </c>
      <c r="S206" s="51" t="s">
        <v>476</v>
      </c>
    </row>
    <row r="207" spans="1:19" ht="50.1" customHeight="1" x14ac:dyDescent="0.2">
      <c r="A207" s="47" t="s">
        <v>554</v>
      </c>
      <c r="B207" s="47" t="s">
        <v>556</v>
      </c>
      <c r="C207" s="48" t="s">
        <v>478</v>
      </c>
      <c r="D207" s="52" t="str">
        <f>"     "&amp;D206</f>
        <v xml:space="preserve">     Espejo Retrovisor Dvr Sensor Y Camara De Reversa Logo Audi</v>
      </c>
      <c r="E207" s="47" t="s">
        <v>260</v>
      </c>
      <c r="F207" s="49">
        <v>10</v>
      </c>
      <c r="G207" s="51" t="str">
        <f>G206&amp;"     "</f>
        <v xml:space="preserve">Mercado Libre y Mercado Shops     </v>
      </c>
      <c r="H207" s="51" t="s">
        <v>546</v>
      </c>
      <c r="I207" s="51" t="s">
        <v>546</v>
      </c>
      <c r="J207" s="49" t="str">
        <f>VLOOKUP(A207,quedan!$A$2:$C$300,3,0)</f>
        <v>1080</v>
      </c>
      <c r="K207" s="51" t="str">
        <f>K206</f>
        <v>Vincular</v>
      </c>
      <c r="L207" s="51" t="str">
        <f>L206&amp;"     "</f>
        <v xml:space="preserve">$     </v>
      </c>
      <c r="M207" s="51" t="str">
        <f>M206&amp;"     "</f>
        <v xml:space="preserve">Mercado Envíos gratis     </v>
      </c>
      <c r="N207" s="51" t="str">
        <f>N206&amp;"     "</f>
        <v xml:space="preserve">Mercado Envíos gratis     </v>
      </c>
      <c r="O207" s="51" t="str">
        <f>O206&amp;"     "</f>
        <v xml:space="preserve">Premium     </v>
      </c>
      <c r="P207" s="51" t="str">
        <f ca="1">P206</f>
        <v>-</v>
      </c>
      <c r="Q207" s="51" t="str">
        <f ca="1">Q206</f>
        <v>-</v>
      </c>
      <c r="R207" s="51" t="str">
        <f>R206&amp;"     "</f>
        <v xml:space="preserve">Activa     </v>
      </c>
      <c r="S207" s="51" t="s">
        <v>476</v>
      </c>
    </row>
    <row r="208" spans="1:19" ht="50.1" customHeight="1" x14ac:dyDescent="0.2">
      <c r="A208" s="47" t="s">
        <v>557</v>
      </c>
      <c r="B208" s="47"/>
      <c r="C208" s="47" t="s">
        <v>143</v>
      </c>
      <c r="D208" s="47" t="s">
        <v>558</v>
      </c>
      <c r="E208" s="47" t="s">
        <v>61</v>
      </c>
      <c r="F208" s="51" t="s">
        <v>502</v>
      </c>
      <c r="G208" s="50" t="s">
        <v>62</v>
      </c>
      <c r="H208" s="49" t="s">
        <v>546</v>
      </c>
      <c r="I208" s="49" t="s">
        <v>546</v>
      </c>
      <c r="J208" s="49" t="str">
        <f>VLOOKUP(A208,quedan!$A$2:$C$300,3,0)</f>
        <v>1080</v>
      </c>
      <c r="K208" s="50" t="s">
        <v>63</v>
      </c>
      <c r="L208" s="50" t="s">
        <v>64</v>
      </c>
      <c r="M208" s="50" t="s">
        <v>65</v>
      </c>
      <c r="N208" s="50" t="s">
        <v>65</v>
      </c>
      <c r="O208" s="50" t="s">
        <v>66</v>
      </c>
      <c r="P208" s="51" t="str">
        <f ca="1">IF(INDIRECT("G208")="Mercado Shops","-",IF(INDIRECT("N208")="Clásica","12%",IF(INDIRECT("N208")="Premium","16.5%","-")))</f>
        <v>-</v>
      </c>
      <c r="Q208" s="51" t="str">
        <f ca="1">IF(INDIRECT("G208")="Mercado Libre","-",IF(INDIRECT("N208")="Clásica","4.63%",IF(INDIRECT("N208")="Premium","13.9%","-")))</f>
        <v>-</v>
      </c>
      <c r="R208" s="50" t="s">
        <v>67</v>
      </c>
      <c r="S208" s="51" t="s">
        <v>476</v>
      </c>
    </row>
    <row r="209" spans="1:19" ht="50.1" customHeight="1" x14ac:dyDescent="0.2">
      <c r="A209" s="47" t="s">
        <v>557</v>
      </c>
      <c r="B209" s="47" t="s">
        <v>559</v>
      </c>
      <c r="C209" s="48" t="s">
        <v>478</v>
      </c>
      <c r="D209" s="52" t="str">
        <f>"     "&amp;D208</f>
        <v xml:space="preserve">     Espejo Retrovisor Dvr Sensor Y Camara De Reversa Logo Bmw</v>
      </c>
      <c r="E209" s="47" t="s">
        <v>260</v>
      </c>
      <c r="F209" s="49">
        <v>998</v>
      </c>
      <c r="G209" s="51" t="str">
        <f>G208&amp;"     "</f>
        <v xml:space="preserve">Mercado Libre y Mercado Shops     </v>
      </c>
      <c r="H209" s="51" t="s">
        <v>546</v>
      </c>
      <c r="I209" s="51" t="s">
        <v>546</v>
      </c>
      <c r="J209" s="49" t="str">
        <f>VLOOKUP(A209,quedan!$A$2:$C$300,3,0)</f>
        <v>1080</v>
      </c>
      <c r="K209" s="51" t="str">
        <f>K208</f>
        <v>Vincular</v>
      </c>
      <c r="L209" s="51" t="str">
        <f>L208&amp;"     "</f>
        <v xml:space="preserve">$     </v>
      </c>
      <c r="M209" s="51" t="str">
        <f>M208&amp;"     "</f>
        <v xml:space="preserve">Mercado Envíos gratis     </v>
      </c>
      <c r="N209" s="51" t="str">
        <f>N208&amp;"     "</f>
        <v xml:space="preserve">Mercado Envíos gratis     </v>
      </c>
      <c r="O209" s="51" t="str">
        <f>O208&amp;"     "</f>
        <v xml:space="preserve">Premium     </v>
      </c>
      <c r="P209" s="51" t="str">
        <f ca="1">P208</f>
        <v>-</v>
      </c>
      <c r="Q209" s="51" t="str">
        <f ca="1">Q208</f>
        <v>-</v>
      </c>
      <c r="R209" s="51" t="str">
        <f>R208&amp;"     "</f>
        <v xml:space="preserve">Activa     </v>
      </c>
      <c r="S209" s="51" t="s">
        <v>476</v>
      </c>
    </row>
    <row r="210" spans="1:19" ht="50.1" customHeight="1" x14ac:dyDescent="0.2">
      <c r="A210" s="47" t="s">
        <v>560</v>
      </c>
      <c r="B210" s="47"/>
      <c r="C210" s="47" t="s">
        <v>143</v>
      </c>
      <c r="D210" s="48" t="s">
        <v>561</v>
      </c>
      <c r="E210" s="47" t="s">
        <v>61</v>
      </c>
      <c r="F210" s="51" t="s">
        <v>498</v>
      </c>
      <c r="G210" s="50" t="s">
        <v>34</v>
      </c>
      <c r="H210" s="49" t="s">
        <v>546</v>
      </c>
      <c r="I210" s="49" t="s">
        <v>546</v>
      </c>
      <c r="J210" s="49" t="str">
        <f>VLOOKUP(A210,quedan!$A$2:$C$300,3,0)</f>
        <v>1080</v>
      </c>
      <c r="K210" s="50" t="s">
        <v>63</v>
      </c>
      <c r="L210" s="50" t="s">
        <v>64</v>
      </c>
      <c r="M210" s="50" t="s">
        <v>65</v>
      </c>
      <c r="N210" s="50" t="s">
        <v>65</v>
      </c>
      <c r="O210" s="50" t="s">
        <v>66</v>
      </c>
      <c r="P210" s="51" t="str">
        <f ca="1">IF(INDIRECT("G210")="Mercado Shops","-",IF(INDIRECT("N210")="Clásica","12%",IF(INDIRECT("N210")="Premium","16.5%","-")))</f>
        <v>-</v>
      </c>
      <c r="Q210" s="51" t="str">
        <f ca="1">IF(INDIRECT("G210")="Mercado Libre","-",IF(INDIRECT("N210")="Clásica","4.63%",IF(INDIRECT("N210")="Premium","13.9%","-")))</f>
        <v>-</v>
      </c>
      <c r="R210" s="50" t="s">
        <v>78</v>
      </c>
      <c r="S210" s="51" t="s">
        <v>476</v>
      </c>
    </row>
    <row r="211" spans="1:19" ht="50.1" customHeight="1" x14ac:dyDescent="0.2">
      <c r="A211" s="47" t="s">
        <v>560</v>
      </c>
      <c r="B211" s="47" t="s">
        <v>562</v>
      </c>
      <c r="C211" s="48" t="s">
        <v>160</v>
      </c>
      <c r="D211" s="52" t="str">
        <f>"     "&amp;D210</f>
        <v xml:space="preserve">     Espejo Retrovisor Dvr Sensor Y Camara De Reversa Logo Acura</v>
      </c>
      <c r="E211" s="47" t="s">
        <v>260</v>
      </c>
      <c r="F211" s="49">
        <v>999</v>
      </c>
      <c r="G211" s="51" t="str">
        <f>G210&amp;"     "</f>
        <v xml:space="preserve">Mercado Shops     </v>
      </c>
      <c r="H211" s="51" t="s">
        <v>546</v>
      </c>
      <c r="I211" s="51" t="s">
        <v>546</v>
      </c>
      <c r="J211" s="49" t="str">
        <f>VLOOKUP(A211,quedan!$A$2:$C$300,3,0)</f>
        <v>1080</v>
      </c>
      <c r="K211" s="51" t="str">
        <f>K210</f>
        <v>Vincular</v>
      </c>
      <c r="L211" s="51" t="str">
        <f>L210&amp;"     "</f>
        <v xml:space="preserve">$     </v>
      </c>
      <c r="M211" s="51" t="str">
        <f>M210&amp;"     "</f>
        <v xml:space="preserve">Mercado Envíos gratis     </v>
      </c>
      <c r="N211" s="51" t="str">
        <f>N210&amp;"     "</f>
        <v xml:space="preserve">Mercado Envíos gratis     </v>
      </c>
      <c r="O211" s="51" t="str">
        <f>O210&amp;"     "</f>
        <v xml:space="preserve">Premium     </v>
      </c>
      <c r="P211" s="51" t="str">
        <f ca="1">P210</f>
        <v>-</v>
      </c>
      <c r="Q211" s="51" t="str">
        <f ca="1">Q210</f>
        <v>-</v>
      </c>
      <c r="R211" s="51" t="str">
        <f>R210&amp;"     "</f>
        <v xml:space="preserve">Inactiva     </v>
      </c>
      <c r="S211" s="51" t="s">
        <v>476</v>
      </c>
    </row>
    <row r="212" spans="1:19" ht="50.1" customHeight="1" x14ac:dyDescent="0.2">
      <c r="A212" s="47" t="s">
        <v>563</v>
      </c>
      <c r="B212" s="47"/>
      <c r="C212" s="47" t="s">
        <v>143</v>
      </c>
      <c r="D212" s="47" t="s">
        <v>564</v>
      </c>
      <c r="E212" s="47" t="s">
        <v>61</v>
      </c>
      <c r="F212" s="51" t="s">
        <v>526</v>
      </c>
      <c r="G212" s="50" t="s">
        <v>62</v>
      </c>
      <c r="H212" s="49" t="s">
        <v>546</v>
      </c>
      <c r="I212" s="49" t="s">
        <v>546</v>
      </c>
      <c r="J212" s="49" t="str">
        <f>VLOOKUP(A212,quedan!$A$2:$C$300,3,0)</f>
        <v>1080</v>
      </c>
      <c r="K212" s="50" t="s">
        <v>63</v>
      </c>
      <c r="L212" s="50" t="s">
        <v>64</v>
      </c>
      <c r="M212" s="50" t="s">
        <v>65</v>
      </c>
      <c r="N212" s="50" t="s">
        <v>65</v>
      </c>
      <c r="O212" s="50" t="s">
        <v>66</v>
      </c>
      <c r="P212" s="51" t="str">
        <f ca="1">IF(INDIRECT("G212")="Mercado Shops","-",IF(INDIRECT("N212")="Clásica","12%",IF(INDIRECT("N212")="Premium","16.5%","-")))</f>
        <v>-</v>
      </c>
      <c r="Q212" s="51" t="str">
        <f ca="1">IF(INDIRECT("G212")="Mercado Libre","-",IF(INDIRECT("N212")="Clásica","4.63%",IF(INDIRECT("N212")="Premium","13.9%","-")))</f>
        <v>-</v>
      </c>
      <c r="R212" s="50" t="s">
        <v>67</v>
      </c>
      <c r="S212" s="51" t="s">
        <v>476</v>
      </c>
    </row>
    <row r="213" spans="1:19" ht="50.1" customHeight="1" x14ac:dyDescent="0.2">
      <c r="A213" s="47" t="s">
        <v>563</v>
      </c>
      <c r="B213" s="47" t="s">
        <v>565</v>
      </c>
      <c r="C213" s="48" t="s">
        <v>478</v>
      </c>
      <c r="D213" s="52" t="str">
        <f>"     "&amp;D212</f>
        <v xml:space="preserve">     Espejo Retrovisor Dvr Sensor Y Camara De Reversa Logo Ford</v>
      </c>
      <c r="E213" s="47" t="s">
        <v>260</v>
      </c>
      <c r="F213" s="49">
        <v>994</v>
      </c>
      <c r="G213" s="51" t="str">
        <f>G212&amp;"     "</f>
        <v xml:space="preserve">Mercado Libre y Mercado Shops     </v>
      </c>
      <c r="H213" s="51" t="s">
        <v>546</v>
      </c>
      <c r="I213" s="51" t="s">
        <v>546</v>
      </c>
      <c r="J213" s="49" t="str">
        <f>VLOOKUP(A213,quedan!$A$2:$C$300,3,0)</f>
        <v>1080</v>
      </c>
      <c r="K213" s="51" t="str">
        <f>K212</f>
        <v>Vincular</v>
      </c>
      <c r="L213" s="51" t="str">
        <f>L212&amp;"     "</f>
        <v xml:space="preserve">$     </v>
      </c>
      <c r="M213" s="51" t="str">
        <f>M212&amp;"     "</f>
        <v xml:space="preserve">Mercado Envíos gratis     </v>
      </c>
      <c r="N213" s="51" t="str">
        <f>N212&amp;"     "</f>
        <v xml:space="preserve">Mercado Envíos gratis     </v>
      </c>
      <c r="O213" s="51" t="str">
        <f>O212&amp;"     "</f>
        <v xml:space="preserve">Premium     </v>
      </c>
      <c r="P213" s="51" t="str">
        <f ca="1">P212</f>
        <v>-</v>
      </c>
      <c r="Q213" s="51" t="str">
        <f ca="1">Q212</f>
        <v>-</v>
      </c>
      <c r="R213" s="51" t="str">
        <f>R212&amp;"     "</f>
        <v xml:space="preserve">Activa     </v>
      </c>
      <c r="S213" s="51" t="s">
        <v>476</v>
      </c>
    </row>
    <row r="214" spans="1:19" ht="50.1" customHeight="1" x14ac:dyDescent="0.2">
      <c r="A214" s="47" t="s">
        <v>566</v>
      </c>
      <c r="B214" s="47"/>
      <c r="C214" s="48" t="s">
        <v>567</v>
      </c>
      <c r="D214" s="47" t="s">
        <v>568</v>
      </c>
      <c r="E214" s="47" t="s">
        <v>61</v>
      </c>
      <c r="F214" s="49">
        <v>0</v>
      </c>
      <c r="G214" s="50" t="s">
        <v>62</v>
      </c>
      <c r="H214" s="49" t="s">
        <v>1607</v>
      </c>
      <c r="I214" s="49" t="s">
        <v>1607</v>
      </c>
      <c r="J214" s="49" t="str">
        <f>VLOOKUP(A214,quedan!$A$2:$C$300,3,0)</f>
        <v>293.1</v>
      </c>
      <c r="K214" s="50" t="s">
        <v>63</v>
      </c>
      <c r="L214" s="50" t="s">
        <v>64</v>
      </c>
      <c r="M214" s="50" t="s">
        <v>65</v>
      </c>
      <c r="N214" s="50" t="s">
        <v>115</v>
      </c>
      <c r="O214" s="50" t="s">
        <v>66</v>
      </c>
      <c r="P214" s="51" t="str">
        <f ca="1">IF(INDIRECT("G214")="Mercado Shops","-",IF(INDIRECT("N214")="Clásica","10%",IF(INDIRECT("N214")="Premium","14.5%","-")))</f>
        <v>-</v>
      </c>
      <c r="Q214" s="51" t="str">
        <f ca="1">IF(INDIRECT("G214")="Mercado Libre","-",IF(INDIRECT("N214")="Clásica","4.63%",IF(INDIRECT("N214")="Premium","13.9%","-")))</f>
        <v>-</v>
      </c>
      <c r="R214" s="50" t="s">
        <v>78</v>
      </c>
      <c r="S214" s="51" t="s">
        <v>74</v>
      </c>
    </row>
    <row r="215" spans="1:19" ht="50.1" customHeight="1" x14ac:dyDescent="0.2">
      <c r="A215" s="47" t="s">
        <v>569</v>
      </c>
      <c r="B215" s="47"/>
      <c r="C215" s="48" t="s">
        <v>570</v>
      </c>
      <c r="D215" s="47" t="s">
        <v>571</v>
      </c>
      <c r="E215" s="47" t="s">
        <v>61</v>
      </c>
      <c r="F215" s="49">
        <v>0</v>
      </c>
      <c r="G215" s="50" t="s">
        <v>62</v>
      </c>
      <c r="H215" s="49" t="s">
        <v>1768</v>
      </c>
      <c r="I215" s="49" t="s">
        <v>1768</v>
      </c>
      <c r="J215" s="49" t="str">
        <f>VLOOKUP(A215,quedan!$A$2:$C$300,3,0)</f>
        <v>717</v>
      </c>
      <c r="K215" s="50" t="s">
        <v>63</v>
      </c>
      <c r="L215" s="50" t="s">
        <v>64</v>
      </c>
      <c r="M215" s="50" t="s">
        <v>65</v>
      </c>
      <c r="N215" s="50" t="s">
        <v>65</v>
      </c>
      <c r="O215" s="50" t="s">
        <v>66</v>
      </c>
      <c r="P215" s="51" t="str">
        <f ca="1">IF(INDIRECT("G215")="Mercado Shops","-",IF(INDIRECT("N215")="Clásica","15%",IF(INDIRECT("N215")="Premium","19.5%","-")))</f>
        <v>-</v>
      </c>
      <c r="Q215" s="51" t="str">
        <f ca="1">IF(INDIRECT("G215")="Mercado Libre","-",IF(INDIRECT("N215")="Clásica","4.63%",IF(INDIRECT("N215")="Premium","13.9%","-")))</f>
        <v>-</v>
      </c>
      <c r="R215" s="50" t="s">
        <v>78</v>
      </c>
      <c r="S215" s="51" t="s">
        <v>385</v>
      </c>
    </row>
    <row r="216" spans="1:19" ht="50.1" customHeight="1" x14ac:dyDescent="0.2">
      <c r="A216" s="47" t="s">
        <v>572</v>
      </c>
      <c r="B216" s="47"/>
      <c r="C216" s="47" t="s">
        <v>143</v>
      </c>
      <c r="D216" s="47" t="s">
        <v>573</v>
      </c>
      <c r="E216" s="47" t="s">
        <v>61</v>
      </c>
      <c r="F216" s="51" t="s">
        <v>254</v>
      </c>
      <c r="G216" s="50" t="s">
        <v>34</v>
      </c>
      <c r="H216" s="49">
        <v>342</v>
      </c>
      <c r="I216" s="49">
        <v>342</v>
      </c>
      <c r="J216" s="174">
        <f>VLOOKUP(A216,omiapublicaciones!$A$5:$G$598,7,0)</f>
        <v>342</v>
      </c>
      <c r="K216" s="50" t="s">
        <v>63</v>
      </c>
      <c r="L216" s="50" t="s">
        <v>64</v>
      </c>
      <c r="M216" s="50" t="s">
        <v>65</v>
      </c>
      <c r="N216" s="50" t="s">
        <v>65</v>
      </c>
      <c r="O216" s="50" t="s">
        <v>66</v>
      </c>
      <c r="P216" s="51" t="str">
        <f ca="1">IF(INDIRECT("G216")="Mercado Shops","-",IF(INDIRECT("N216")="Clásica","10%",IF(INDIRECT("N216")="Premium","14.5%","-")))</f>
        <v>-</v>
      </c>
      <c r="Q216" s="51" t="str">
        <f ca="1">IF(INDIRECT("G216")="Mercado Libre","-",IF(INDIRECT("N216")="Clásica","4.63%",IF(INDIRECT("N216")="Premium","13.9%","-")))</f>
        <v>-</v>
      </c>
      <c r="R216" s="50" t="s">
        <v>67</v>
      </c>
      <c r="S216" s="51" t="s">
        <v>574</v>
      </c>
    </row>
    <row r="217" spans="1:19" ht="50.1" customHeight="1" x14ac:dyDescent="0.2">
      <c r="A217" s="47" t="s">
        <v>572</v>
      </c>
      <c r="B217" s="47" t="s">
        <v>575</v>
      </c>
      <c r="C217" s="48" t="s">
        <v>277</v>
      </c>
      <c r="D217" s="52" t="str">
        <f>"     "&amp;D216</f>
        <v xml:space="preserve">     Sonoff Pir2 Sensor De Presencia Seguridad Alexa Google Home</v>
      </c>
      <c r="E217" s="47" t="s">
        <v>149</v>
      </c>
      <c r="F217" s="49">
        <v>2</v>
      </c>
      <c r="G217" s="51" t="str">
        <f>G216&amp;"     "</f>
        <v xml:space="preserve">Mercado Shops     </v>
      </c>
      <c r="H217" s="51">
        <v>342</v>
      </c>
      <c r="I217" s="51">
        <v>342</v>
      </c>
      <c r="J217" s="174">
        <f>VLOOKUP(A217,omiapublicaciones!$A$5:$G$598,7,0)</f>
        <v>342</v>
      </c>
      <c r="K217" s="51" t="str">
        <f>K216</f>
        <v>Vincular</v>
      </c>
      <c r="L217" s="51" t="str">
        <f>L216&amp;"     "</f>
        <v xml:space="preserve">$     </v>
      </c>
      <c r="M217" s="51" t="str">
        <f>M216&amp;"     "</f>
        <v xml:space="preserve">Mercado Envíos gratis     </v>
      </c>
      <c r="N217" s="51" t="str">
        <f>N216&amp;"     "</f>
        <v xml:space="preserve">Mercado Envíos gratis     </v>
      </c>
      <c r="O217" s="51" t="str">
        <f>O216&amp;"     "</f>
        <v xml:space="preserve">Premium     </v>
      </c>
      <c r="P217" s="51" t="str">
        <f ca="1">P216</f>
        <v>-</v>
      </c>
      <c r="Q217" s="51" t="str">
        <f ca="1">Q216</f>
        <v>-</v>
      </c>
      <c r="R217" s="51" t="str">
        <f>R216&amp;"     "</f>
        <v xml:space="preserve">Activa     </v>
      </c>
      <c r="S217" s="51" t="s">
        <v>574</v>
      </c>
    </row>
    <row r="218" spans="1:19" ht="50.1" customHeight="1" x14ac:dyDescent="0.2">
      <c r="A218" s="47" t="s">
        <v>576</v>
      </c>
      <c r="B218" s="47"/>
      <c r="C218" s="48" t="s">
        <v>577</v>
      </c>
      <c r="D218" s="47" t="s">
        <v>578</v>
      </c>
      <c r="E218" s="47" t="s">
        <v>61</v>
      </c>
      <c r="F218" s="49">
        <v>1</v>
      </c>
      <c r="G218" s="50" t="s">
        <v>62</v>
      </c>
      <c r="H218" s="49">
        <v>396</v>
      </c>
      <c r="I218" s="49">
        <v>396</v>
      </c>
      <c r="J218" s="174">
        <f>VLOOKUP(A218,omiapublicaciones!$A$5:$G$598,7,0)</f>
        <v>396</v>
      </c>
      <c r="K218" s="50" t="s">
        <v>63</v>
      </c>
      <c r="L218" s="50" t="s">
        <v>64</v>
      </c>
      <c r="M218" s="50" t="s">
        <v>65</v>
      </c>
      <c r="N218" s="50" t="s">
        <v>65</v>
      </c>
      <c r="O218" s="50" t="s">
        <v>66</v>
      </c>
      <c r="P218" s="51" t="str">
        <f ca="1">IF(INDIRECT("G218")="Mercado Shops","-",IF(INDIRECT("N218")="Clásica","10%",IF(INDIRECT("N218")="Premium","14.5%","-")))</f>
        <v>-</v>
      </c>
      <c r="Q218" s="51" t="str">
        <f ca="1">IF(INDIRECT("G218")="Mercado Libre","-",IF(INDIRECT("N218")="Clásica","4.63%",IF(INDIRECT("N218")="Premium","13.9%","-")))</f>
        <v>-</v>
      </c>
      <c r="R218" s="50" t="s">
        <v>67</v>
      </c>
      <c r="S218" s="51" t="s">
        <v>125</v>
      </c>
    </row>
    <row r="219" spans="1:19" ht="50.1" customHeight="1" x14ac:dyDescent="0.2">
      <c r="A219" s="47" t="s">
        <v>579</v>
      </c>
      <c r="B219" s="47"/>
      <c r="C219" s="47" t="s">
        <v>143</v>
      </c>
      <c r="D219" s="47" t="s">
        <v>580</v>
      </c>
      <c r="E219" s="47" t="s">
        <v>61</v>
      </c>
      <c r="F219" s="51" t="s">
        <v>145</v>
      </c>
      <c r="G219" s="50" t="s">
        <v>62</v>
      </c>
      <c r="H219" s="49" t="s">
        <v>1767</v>
      </c>
      <c r="I219" s="49" t="s">
        <v>1767</v>
      </c>
      <c r="J219" s="49" t="str">
        <f>VLOOKUP(A219,quedan!$A$2:$C$300,3,0)</f>
        <v>614</v>
      </c>
      <c r="K219" s="50" t="s">
        <v>63</v>
      </c>
      <c r="L219" s="50" t="s">
        <v>64</v>
      </c>
      <c r="M219" s="50" t="s">
        <v>65</v>
      </c>
      <c r="N219" s="50" t="s">
        <v>65</v>
      </c>
      <c r="O219" s="50" t="s">
        <v>66</v>
      </c>
      <c r="P219" s="51" t="str">
        <f ca="1">IF(INDIRECT("G219")="Mercado Shops","-",IF(INDIRECT("N219")="Clásica","12%",IF(INDIRECT("N219")="Premium","16.5%","-")))</f>
        <v>-</v>
      </c>
      <c r="Q219" s="51" t="str">
        <f ca="1">IF(INDIRECT("G219")="Mercado Libre","-",IF(INDIRECT("N219")="Clásica","4.63%",IF(INDIRECT("N219")="Premium","13.9%","-")))</f>
        <v>-</v>
      </c>
      <c r="R219" s="50" t="s">
        <v>78</v>
      </c>
      <c r="S219" s="51" t="s">
        <v>146</v>
      </c>
    </row>
    <row r="220" spans="1:19" ht="50.1" customHeight="1" x14ac:dyDescent="0.2">
      <c r="A220" s="47" t="s">
        <v>579</v>
      </c>
      <c r="B220" s="47" t="s">
        <v>581</v>
      </c>
      <c r="C220" s="48" t="s">
        <v>582</v>
      </c>
      <c r="D220" s="52" t="str">
        <f>"     "&amp;D219</f>
        <v xml:space="preserve">     Enchufe Socket Usb Wifi Inteligente Para Pared Tipo Sonoff</v>
      </c>
      <c r="E220" s="47" t="s">
        <v>149</v>
      </c>
      <c r="F220" s="49">
        <v>0</v>
      </c>
      <c r="G220" s="51" t="str">
        <f>G219&amp;"     "</f>
        <v xml:space="preserve">Mercado Libre y Mercado Shops     </v>
      </c>
      <c r="H220" s="51" t="s">
        <v>1767</v>
      </c>
      <c r="I220" s="51" t="s">
        <v>1767</v>
      </c>
      <c r="J220" s="49" t="str">
        <f>VLOOKUP(A220,quedan!$A$2:$C$300,3,0)</f>
        <v>614</v>
      </c>
      <c r="K220" s="51" t="str">
        <f>K219</f>
        <v>Vincular</v>
      </c>
      <c r="L220" s="51" t="str">
        <f>L219&amp;"     "</f>
        <v xml:space="preserve">$     </v>
      </c>
      <c r="M220" s="51" t="str">
        <f>M219&amp;"     "</f>
        <v xml:space="preserve">Mercado Envíos gratis     </v>
      </c>
      <c r="N220" s="51" t="str">
        <f>N219&amp;"     "</f>
        <v xml:space="preserve">Mercado Envíos gratis     </v>
      </c>
      <c r="O220" s="51" t="str">
        <f>O219&amp;"     "</f>
        <v xml:space="preserve">Premium     </v>
      </c>
      <c r="P220" s="51" t="str">
        <f ca="1">P219</f>
        <v>-</v>
      </c>
      <c r="Q220" s="51" t="str">
        <f ca="1">Q219</f>
        <v>-</v>
      </c>
      <c r="R220" s="51" t="str">
        <f>R219&amp;"     "</f>
        <v xml:space="preserve">Inactiva     </v>
      </c>
      <c r="S220" s="51" t="s">
        <v>146</v>
      </c>
    </row>
    <row r="221" spans="1:19" ht="50.1" customHeight="1" x14ac:dyDescent="0.2">
      <c r="A221" s="47" t="s">
        <v>583</v>
      </c>
      <c r="B221" s="47"/>
      <c r="C221" s="48" t="s">
        <v>584</v>
      </c>
      <c r="D221" s="47" t="s">
        <v>585</v>
      </c>
      <c r="E221" s="47" t="s">
        <v>61</v>
      </c>
      <c r="F221" s="49">
        <v>0</v>
      </c>
      <c r="G221" s="50" t="s">
        <v>62</v>
      </c>
      <c r="H221" s="49" t="s">
        <v>1611</v>
      </c>
      <c r="I221" s="49" t="s">
        <v>1611</v>
      </c>
      <c r="J221" s="49" t="str">
        <f>VLOOKUP(A221,quedan!$A$2:$C$300,3,0)</f>
        <v>120</v>
      </c>
      <c r="K221" s="50" t="s">
        <v>63</v>
      </c>
      <c r="L221" s="50" t="s">
        <v>64</v>
      </c>
      <c r="M221" s="50" t="s">
        <v>65</v>
      </c>
      <c r="N221" s="50" t="s">
        <v>115</v>
      </c>
      <c r="O221" s="50" t="s">
        <v>66</v>
      </c>
      <c r="P221" s="51" t="str">
        <f ca="1">IF(INDIRECT("G221")="Mercado Shops","-",IF(INDIRECT("N221")="Clásica","15%",IF(INDIRECT("N221")="Premium","19.5%","-")))</f>
        <v>-</v>
      </c>
      <c r="Q221" s="51" t="str">
        <f ca="1">IF(INDIRECT("G221")="Mercado Libre","-",IF(INDIRECT("N221")="Clásica","4.63%",IF(INDIRECT("N221")="Premium","13.9%","-")))</f>
        <v>-</v>
      </c>
      <c r="R221" s="50" t="s">
        <v>78</v>
      </c>
      <c r="S221" s="51" t="s">
        <v>586</v>
      </c>
    </row>
    <row r="222" spans="1:19" ht="50.1" customHeight="1" x14ac:dyDescent="0.2">
      <c r="A222" s="47" t="s">
        <v>587</v>
      </c>
      <c r="B222" s="47"/>
      <c r="C222" s="48" t="s">
        <v>588</v>
      </c>
      <c r="D222" s="47" t="s">
        <v>589</v>
      </c>
      <c r="E222" s="47" t="s">
        <v>61</v>
      </c>
      <c r="F222" s="49">
        <v>0</v>
      </c>
      <c r="G222" s="50" t="s">
        <v>62</v>
      </c>
      <c r="H222" s="49">
        <v>273.10000000000002</v>
      </c>
      <c r="I222" s="49">
        <v>273.10000000000002</v>
      </c>
      <c r="J222" s="174">
        <f>VLOOKUP(A222,omiapublicaciones!$A$5:$G$598,7,0)</f>
        <v>273.10000000000002</v>
      </c>
      <c r="K222" s="50" t="s">
        <v>63</v>
      </c>
      <c r="L222" s="50" t="s">
        <v>64</v>
      </c>
      <c r="M222" s="50" t="s">
        <v>65</v>
      </c>
      <c r="N222" s="50" t="s">
        <v>115</v>
      </c>
      <c r="O222" s="50" t="s">
        <v>66</v>
      </c>
      <c r="P222" s="51" t="str">
        <f ca="1">IF(INDIRECT("G222")="Mercado Shops","-",IF(INDIRECT("N222")="Clásica","10%",IF(INDIRECT("N222")="Premium","14.5%","-")))</f>
        <v>-</v>
      </c>
      <c r="Q222" s="51" t="str">
        <f ca="1">IF(INDIRECT("G222")="Mercado Libre","-",IF(INDIRECT("N222")="Clásica","4.63%",IF(INDIRECT("N222")="Premium","13.9%","-")))</f>
        <v>-</v>
      </c>
      <c r="R222" s="50" t="s">
        <v>78</v>
      </c>
      <c r="S222" s="51" t="s">
        <v>125</v>
      </c>
    </row>
    <row r="223" spans="1:19" ht="50.1" customHeight="1" x14ac:dyDescent="0.2">
      <c r="A223" s="47" t="s">
        <v>590</v>
      </c>
      <c r="B223" s="47"/>
      <c r="C223" s="48" t="s">
        <v>591</v>
      </c>
      <c r="D223" s="47" t="s">
        <v>592</v>
      </c>
      <c r="E223" s="47" t="s">
        <v>61</v>
      </c>
      <c r="F223" s="49">
        <v>3</v>
      </c>
      <c r="G223" s="50" t="s">
        <v>62</v>
      </c>
      <c r="H223" s="49">
        <v>182.1</v>
      </c>
      <c r="I223" s="49">
        <v>182.1</v>
      </c>
      <c r="J223" s="174">
        <f>VLOOKUP(A223,omiapublicaciones!$A$5:$G$598,7,0)</f>
        <v>182.1</v>
      </c>
      <c r="K223" s="50" t="s">
        <v>63</v>
      </c>
      <c r="L223" s="50" t="s">
        <v>64</v>
      </c>
      <c r="M223" s="50" t="s">
        <v>65</v>
      </c>
      <c r="N223" s="50" t="s">
        <v>115</v>
      </c>
      <c r="O223" s="50" t="s">
        <v>66</v>
      </c>
      <c r="P223" s="51" t="str">
        <f ca="1">IF(INDIRECT("G223")="Mercado Shops","-",IF(INDIRECT("N223")="Clásica","10%",IF(INDIRECT("N223")="Premium","14.5%","-")))</f>
        <v>-</v>
      </c>
      <c r="Q223" s="51" t="str">
        <f ca="1">IF(INDIRECT("G223")="Mercado Libre","-",IF(INDIRECT("N223")="Clásica","4.63%",IF(INDIRECT("N223")="Premium","13.9%","-")))</f>
        <v>-</v>
      </c>
      <c r="R223" s="50" t="s">
        <v>78</v>
      </c>
      <c r="S223" s="51" t="s">
        <v>125</v>
      </c>
    </row>
    <row r="224" spans="1:19" ht="50.1" customHeight="1" x14ac:dyDescent="0.2">
      <c r="A224" s="47" t="s">
        <v>593</v>
      </c>
      <c r="B224" s="47"/>
      <c r="C224" s="47" t="s">
        <v>143</v>
      </c>
      <c r="D224" s="47" t="s">
        <v>594</v>
      </c>
      <c r="E224" s="47" t="s">
        <v>61</v>
      </c>
      <c r="F224" s="51" t="s">
        <v>362</v>
      </c>
      <c r="G224" s="50" t="s">
        <v>62</v>
      </c>
      <c r="H224" s="49" t="s">
        <v>1718</v>
      </c>
      <c r="I224" s="49" t="s">
        <v>1718</v>
      </c>
      <c r="J224" s="49" t="str">
        <f>VLOOKUP(A224,quedan!$A$2:$C$300,3,0)</f>
        <v>883</v>
      </c>
      <c r="K224" s="50" t="s">
        <v>63</v>
      </c>
      <c r="L224" s="50" t="s">
        <v>64</v>
      </c>
      <c r="M224" s="50" t="s">
        <v>65</v>
      </c>
      <c r="N224" s="50" t="s">
        <v>377</v>
      </c>
      <c r="O224" s="50" t="s">
        <v>378</v>
      </c>
      <c r="P224" s="51" t="str">
        <f ca="1">IF(INDIRECT("G224")="Mercado Shops","-",IF(INDIRECT("N224")="Clásica","15%",IF(INDIRECT("N224")="Premium","19.5%","-")))</f>
        <v>-</v>
      </c>
      <c r="Q224" s="51" t="str">
        <f ca="1">IF(INDIRECT("G224")="Mercado Libre","-",IF(INDIRECT("N224")="Clásica","4.63%",IF(INDIRECT("N224")="Premium","13.9%","-")))</f>
        <v>-</v>
      </c>
      <c r="R224" s="50" t="s">
        <v>67</v>
      </c>
      <c r="S224" s="51" t="s">
        <v>595</v>
      </c>
    </row>
    <row r="225" spans="1:19" ht="50.1" customHeight="1" x14ac:dyDescent="0.2">
      <c r="A225" s="47" t="s">
        <v>593</v>
      </c>
      <c r="B225" s="47" t="s">
        <v>596</v>
      </c>
      <c r="C225" s="48" t="s">
        <v>298</v>
      </c>
      <c r="D225" s="52" t="str">
        <f>"     "&amp;D224</f>
        <v xml:space="preserve">     Filtro Para Cubrebocas  Pm 2.5 Original Carbon Activado 50pz</v>
      </c>
      <c r="E225" s="47" t="s">
        <v>597</v>
      </c>
      <c r="F225" s="49">
        <v>1</v>
      </c>
      <c r="G225" s="51" t="str">
        <f>G224&amp;"     "</f>
        <v xml:space="preserve">Mercado Libre y Mercado Shops     </v>
      </c>
      <c r="H225" s="51" t="s">
        <v>1718</v>
      </c>
      <c r="I225" s="51" t="s">
        <v>1718</v>
      </c>
      <c r="J225" s="49" t="str">
        <f>VLOOKUP(A225,quedan!$A$2:$C$300,3,0)</f>
        <v>883</v>
      </c>
      <c r="K225" s="51" t="str">
        <f>K224</f>
        <v>Vincular</v>
      </c>
      <c r="L225" s="51" t="str">
        <f>L224&amp;"     "</f>
        <v xml:space="preserve">$     </v>
      </c>
      <c r="M225" s="51" t="str">
        <f>M224&amp;"     "</f>
        <v xml:space="preserve">Mercado Envíos gratis     </v>
      </c>
      <c r="N225" s="51" t="str">
        <f>N224&amp;"     "</f>
        <v xml:space="preserve">Mercado Envíos por mi cuenta     </v>
      </c>
      <c r="O225" s="51" t="str">
        <f>O224&amp;"     "</f>
        <v xml:space="preserve">Clásica     </v>
      </c>
      <c r="P225" s="51" t="str">
        <f ca="1">P224</f>
        <v>-</v>
      </c>
      <c r="Q225" s="51" t="str">
        <f ca="1">Q224</f>
        <v>-</v>
      </c>
      <c r="R225" s="51" t="str">
        <f>R224&amp;"     "</f>
        <v xml:space="preserve">Activa     </v>
      </c>
      <c r="S225" s="51" t="s">
        <v>595</v>
      </c>
    </row>
    <row r="226" spans="1:19" ht="50.1" customHeight="1" x14ac:dyDescent="0.2">
      <c r="A226" s="47" t="s">
        <v>598</v>
      </c>
      <c r="B226" s="47"/>
      <c r="C226" s="47" t="s">
        <v>143</v>
      </c>
      <c r="D226" s="47" t="s">
        <v>599</v>
      </c>
      <c r="E226" s="47" t="s">
        <v>61</v>
      </c>
      <c r="F226" s="51" t="s">
        <v>254</v>
      </c>
      <c r="G226" s="50" t="s">
        <v>62</v>
      </c>
      <c r="H226" s="49" t="s">
        <v>1609</v>
      </c>
      <c r="I226" s="49" t="s">
        <v>1609</v>
      </c>
      <c r="J226" s="49" t="str">
        <f>VLOOKUP(A226,quedan!$A$2:$C$300,3,0)</f>
        <v>3894</v>
      </c>
      <c r="K226" s="50" t="s">
        <v>63</v>
      </c>
      <c r="L226" s="50" t="s">
        <v>64</v>
      </c>
      <c r="M226" s="50" t="s">
        <v>65</v>
      </c>
      <c r="N226" s="50" t="s">
        <v>65</v>
      </c>
      <c r="O226" s="50" t="s">
        <v>66</v>
      </c>
      <c r="P226" s="51" t="str">
        <f ca="1">IF(INDIRECT("G226")="Mercado Shops","-",IF(INDIRECT("N226")="Clásica","10%",IF(INDIRECT("N226")="Premium","14.5%","-")))</f>
        <v>-</v>
      </c>
      <c r="Q226" s="51" t="str">
        <f ca="1">IF(INDIRECT("G226")="Mercado Libre","-",IF(INDIRECT("N226")="Clásica","4.63%",IF(INDIRECT("N226")="Premium","13.9%","-")))</f>
        <v>-</v>
      </c>
      <c r="R226" s="50" t="s">
        <v>67</v>
      </c>
      <c r="S226" s="51" t="s">
        <v>198</v>
      </c>
    </row>
    <row r="227" spans="1:19" ht="50.1" customHeight="1" x14ac:dyDescent="0.2">
      <c r="A227" s="47" t="s">
        <v>598</v>
      </c>
      <c r="B227" s="47" t="s">
        <v>600</v>
      </c>
      <c r="C227" s="48" t="s">
        <v>601</v>
      </c>
      <c r="D227" s="52" t="str">
        <f>"     "&amp;D226</f>
        <v xml:space="preserve">     Gps Rastreador Tracker 3g 4g Wifi Transmite Video Audio</v>
      </c>
      <c r="E227" s="47" t="s">
        <v>260</v>
      </c>
      <c r="F227" s="49">
        <v>2</v>
      </c>
      <c r="G227" s="51" t="str">
        <f>G226&amp;"     "</f>
        <v xml:space="preserve">Mercado Libre y Mercado Shops     </v>
      </c>
      <c r="H227" s="51" t="s">
        <v>1609</v>
      </c>
      <c r="I227" s="51" t="s">
        <v>1609</v>
      </c>
      <c r="J227" s="49" t="str">
        <f>VLOOKUP(A227,quedan!$A$2:$C$300,3,0)</f>
        <v>3894</v>
      </c>
      <c r="K227" s="51" t="str">
        <f>K226</f>
        <v>Vincular</v>
      </c>
      <c r="L227" s="51" t="str">
        <f>L226&amp;"     "</f>
        <v xml:space="preserve">$     </v>
      </c>
      <c r="M227" s="51" t="str">
        <f>M226&amp;"     "</f>
        <v xml:space="preserve">Mercado Envíos gratis     </v>
      </c>
      <c r="N227" s="51" t="str">
        <f>N226&amp;"     "</f>
        <v xml:space="preserve">Mercado Envíos gratis     </v>
      </c>
      <c r="O227" s="51" t="str">
        <f>O226&amp;"     "</f>
        <v xml:space="preserve">Premium     </v>
      </c>
      <c r="P227" s="51" t="str">
        <f ca="1">P226</f>
        <v>-</v>
      </c>
      <c r="Q227" s="51" t="str">
        <f ca="1">Q226</f>
        <v>-</v>
      </c>
      <c r="R227" s="51" t="str">
        <f>R226&amp;"     "</f>
        <v xml:space="preserve">Activa     </v>
      </c>
      <c r="S227" s="51" t="s">
        <v>198</v>
      </c>
    </row>
    <row r="228" spans="1:19" ht="50.1" customHeight="1" x14ac:dyDescent="0.2">
      <c r="A228" s="47" t="s">
        <v>602</v>
      </c>
      <c r="B228" s="47"/>
      <c r="C228" s="48" t="s">
        <v>603</v>
      </c>
      <c r="D228" s="47" t="s">
        <v>604</v>
      </c>
      <c r="E228" s="47" t="s">
        <v>61</v>
      </c>
      <c r="F228" s="49">
        <v>3</v>
      </c>
      <c r="G228" s="50" t="s">
        <v>62</v>
      </c>
      <c r="H228" s="49" t="s">
        <v>1694</v>
      </c>
      <c r="I228" s="49" t="s">
        <v>1694</v>
      </c>
      <c r="J228" s="49" t="str">
        <f>VLOOKUP(A228,quedan!$A$2:$C$300,3,0)</f>
        <v>198</v>
      </c>
      <c r="K228" s="50" t="s">
        <v>63</v>
      </c>
      <c r="L228" s="50" t="s">
        <v>64</v>
      </c>
      <c r="M228" s="50" t="s">
        <v>65</v>
      </c>
      <c r="N228" s="50" t="s">
        <v>115</v>
      </c>
      <c r="O228" s="50" t="s">
        <v>66</v>
      </c>
      <c r="P228" s="51" t="str">
        <f ca="1">IF(INDIRECT("G228")="Mercado Shops","-",IF(INDIRECT("N228")="Clásica","12%",IF(INDIRECT("N228")="Premium","16.5%","-")))</f>
        <v>-</v>
      </c>
      <c r="Q228" s="51" t="str">
        <f ca="1">IF(INDIRECT("G228")="Mercado Libre","-",IF(INDIRECT("N228")="Clásica","4.63%",IF(INDIRECT("N228")="Premium","13.9%","-")))</f>
        <v>-</v>
      </c>
      <c r="R228" s="50" t="s">
        <v>67</v>
      </c>
      <c r="S228" s="51" t="s">
        <v>282</v>
      </c>
    </row>
    <row r="229" spans="1:19" ht="50.1" customHeight="1" x14ac:dyDescent="0.2">
      <c r="A229" s="47" t="s">
        <v>605</v>
      </c>
      <c r="B229" s="47"/>
      <c r="C229" s="48" t="s">
        <v>588</v>
      </c>
      <c r="D229" s="47" t="s">
        <v>606</v>
      </c>
      <c r="E229" s="47" t="s">
        <v>61</v>
      </c>
      <c r="F229" s="49">
        <v>1</v>
      </c>
      <c r="G229" s="50" t="s">
        <v>62</v>
      </c>
      <c r="H229" s="49">
        <v>227</v>
      </c>
      <c r="I229" s="49">
        <v>227</v>
      </c>
      <c r="J229" s="174">
        <f>VLOOKUP(A229,omiapublicaciones!$A$5:$G$598,7,0)</f>
        <v>227</v>
      </c>
      <c r="K229" s="50" t="s">
        <v>63</v>
      </c>
      <c r="L229" s="50" t="s">
        <v>64</v>
      </c>
      <c r="M229" s="50" t="s">
        <v>65</v>
      </c>
      <c r="N229" s="50" t="s">
        <v>115</v>
      </c>
      <c r="O229" s="50" t="s">
        <v>66</v>
      </c>
      <c r="P229" s="51" t="str">
        <f ca="1">IF(INDIRECT("G229")="Mercado Shops","-",IF(INDIRECT("N229")="Clásica","12%",IF(INDIRECT("N229")="Premium","16.5%","-")))</f>
        <v>-</v>
      </c>
      <c r="Q229" s="51" t="str">
        <f ca="1">IF(INDIRECT("G229")="Mercado Libre","-",IF(INDIRECT("N229")="Clásica","4.63%",IF(INDIRECT("N229")="Premium","13.9%","-")))</f>
        <v>-</v>
      </c>
      <c r="R229" s="50" t="s">
        <v>78</v>
      </c>
      <c r="S229" s="51" t="s">
        <v>282</v>
      </c>
    </row>
    <row r="230" spans="1:19" ht="50.1" customHeight="1" x14ac:dyDescent="0.2">
      <c r="A230" s="47" t="s">
        <v>607</v>
      </c>
      <c r="B230" s="47"/>
      <c r="C230" s="47" t="s">
        <v>143</v>
      </c>
      <c r="D230" s="47" t="s">
        <v>608</v>
      </c>
      <c r="E230" s="47" t="s">
        <v>61</v>
      </c>
      <c r="F230" s="51" t="s">
        <v>145</v>
      </c>
      <c r="G230" s="50" t="s">
        <v>62</v>
      </c>
      <c r="H230" s="49" t="s">
        <v>1764</v>
      </c>
      <c r="I230" s="49" t="s">
        <v>1764</v>
      </c>
      <c r="J230" s="49" t="str">
        <f>VLOOKUP(A230,quedan!$A$2:$C$300,3,0)</f>
        <v>270</v>
      </c>
      <c r="K230" s="50" t="s">
        <v>63</v>
      </c>
      <c r="L230" s="50" t="s">
        <v>64</v>
      </c>
      <c r="M230" s="50" t="s">
        <v>65</v>
      </c>
      <c r="N230" s="50" t="s">
        <v>115</v>
      </c>
      <c r="O230" s="50" t="s">
        <v>66</v>
      </c>
      <c r="P230" s="51" t="str">
        <f ca="1">IF(INDIRECT("G230")="Mercado Shops","-",IF(INDIRECT("N230")="Clásica","12%",IF(INDIRECT("N230")="Premium","16.5%","-")))</f>
        <v>-</v>
      </c>
      <c r="Q230" s="51" t="str">
        <f ca="1">IF(INDIRECT("G230")="Mercado Libre","-",IF(INDIRECT("N230")="Clásica","4.63%",IF(INDIRECT("N230")="Premium","13.9%","-")))</f>
        <v>-</v>
      </c>
      <c r="R230" s="50" t="s">
        <v>78</v>
      </c>
      <c r="S230" s="51" t="s">
        <v>282</v>
      </c>
    </row>
    <row r="231" spans="1:19" ht="50.1" customHeight="1" x14ac:dyDescent="0.2">
      <c r="A231" s="47" t="s">
        <v>607</v>
      </c>
      <c r="B231" s="47" t="s">
        <v>609</v>
      </c>
      <c r="C231" s="48" t="s">
        <v>610</v>
      </c>
      <c r="D231" s="52" t="str">
        <f>"     "&amp;D230</f>
        <v xml:space="preserve">     Apagador  Interruptor Rf Touch Wifi Tipo Sonoff  2 Botones </v>
      </c>
      <c r="E231" s="47" t="s">
        <v>611</v>
      </c>
      <c r="F231" s="49">
        <v>0</v>
      </c>
      <c r="G231" s="51" t="str">
        <f>G230&amp;"     "</f>
        <v xml:space="preserve">Mercado Libre y Mercado Shops     </v>
      </c>
      <c r="H231" s="51" t="s">
        <v>1764</v>
      </c>
      <c r="I231" s="51" t="s">
        <v>1764</v>
      </c>
      <c r="J231" s="49" t="str">
        <f>VLOOKUP(A231,quedan!$A$2:$C$300,3,0)</f>
        <v>270</v>
      </c>
      <c r="K231" s="51" t="str">
        <f>K230</f>
        <v>Vincular</v>
      </c>
      <c r="L231" s="51" t="str">
        <f>L230&amp;"     "</f>
        <v xml:space="preserve">$     </v>
      </c>
      <c r="M231" s="51" t="str">
        <f>M230&amp;"     "</f>
        <v xml:space="preserve">Mercado Envíos gratis     </v>
      </c>
      <c r="N231" s="51" t="str">
        <f>N230&amp;"     "</f>
        <v xml:space="preserve">Mercado Envíos a cargo del comprador     </v>
      </c>
      <c r="O231" s="51" t="str">
        <f>O230&amp;"     "</f>
        <v xml:space="preserve">Premium     </v>
      </c>
      <c r="P231" s="51" t="str">
        <f ca="1">P230</f>
        <v>-</v>
      </c>
      <c r="Q231" s="51" t="str">
        <f ca="1">Q230</f>
        <v>-</v>
      </c>
      <c r="R231" s="51" t="str">
        <f>R230&amp;"     "</f>
        <v xml:space="preserve">Inactiva     </v>
      </c>
      <c r="S231" s="51" t="s">
        <v>282</v>
      </c>
    </row>
    <row r="232" spans="1:19" ht="50.1" customHeight="1" x14ac:dyDescent="0.2">
      <c r="A232" s="47" t="s">
        <v>607</v>
      </c>
      <c r="B232" s="47" t="s">
        <v>612</v>
      </c>
      <c r="C232" s="48" t="s">
        <v>613</v>
      </c>
      <c r="D232" s="52" t="str">
        <f>"     "&amp;D230</f>
        <v xml:space="preserve">     Apagador  Interruptor Rf Touch Wifi Tipo Sonoff  2 Botones </v>
      </c>
      <c r="E232" s="47" t="s">
        <v>614</v>
      </c>
      <c r="F232" s="49">
        <v>0</v>
      </c>
      <c r="G232" s="51" t="str">
        <f>G230&amp;"     "</f>
        <v xml:space="preserve">Mercado Libre y Mercado Shops     </v>
      </c>
      <c r="H232" s="51" t="s">
        <v>1764</v>
      </c>
      <c r="I232" s="51" t="s">
        <v>1764</v>
      </c>
      <c r="J232" s="49" t="str">
        <f>VLOOKUP(A232,quedan!$A$2:$C$300,3,0)</f>
        <v>270</v>
      </c>
      <c r="K232" s="51" t="str">
        <f>K230</f>
        <v>Vincular</v>
      </c>
      <c r="L232" s="51" t="str">
        <f>L230&amp;"     "</f>
        <v xml:space="preserve">$     </v>
      </c>
      <c r="M232" s="51" t="str">
        <f>M230&amp;"     "</f>
        <v xml:space="preserve">Mercado Envíos gratis     </v>
      </c>
      <c r="N232" s="51" t="str">
        <f>N230&amp;"     "</f>
        <v xml:space="preserve">Mercado Envíos a cargo del comprador     </v>
      </c>
      <c r="O232" s="51" t="str">
        <f>O230&amp;"     "</f>
        <v xml:space="preserve">Premium     </v>
      </c>
      <c r="P232" s="51" t="str">
        <f ca="1">P230</f>
        <v>-</v>
      </c>
      <c r="Q232" s="51" t="str">
        <f ca="1">Q230</f>
        <v>-</v>
      </c>
      <c r="R232" s="51" t="str">
        <f>R230&amp;"     "</f>
        <v xml:space="preserve">Inactiva     </v>
      </c>
      <c r="S232" s="51" t="s">
        <v>282</v>
      </c>
    </row>
    <row r="233" spans="1:19" ht="50.1" customHeight="1" x14ac:dyDescent="0.2">
      <c r="A233" s="47" t="s">
        <v>615</v>
      </c>
      <c r="B233" s="47"/>
      <c r="C233" s="48" t="s">
        <v>83</v>
      </c>
      <c r="D233" s="47" t="s">
        <v>616</v>
      </c>
      <c r="E233" s="47" t="s">
        <v>61</v>
      </c>
      <c r="F233" s="49">
        <v>8</v>
      </c>
      <c r="G233" s="50" t="s">
        <v>62</v>
      </c>
      <c r="H233" s="49" t="s">
        <v>1608</v>
      </c>
      <c r="I233" s="49" t="s">
        <v>1608</v>
      </c>
      <c r="J233" s="49" t="str">
        <f>VLOOKUP(A233,quedan!$A$2:$C$300,3,0)</f>
        <v>1750</v>
      </c>
      <c r="K233" s="50" t="s">
        <v>63</v>
      </c>
      <c r="L233" s="50" t="s">
        <v>64</v>
      </c>
      <c r="M233" s="50" t="s">
        <v>65</v>
      </c>
      <c r="N233" s="50" t="s">
        <v>65</v>
      </c>
      <c r="O233" s="50" t="s">
        <v>66</v>
      </c>
      <c r="P233" s="51" t="str">
        <f ca="1">IF(INDIRECT("G233")="Mercado Shops","-",IF(INDIRECT("N233")="Clásica","10%",IF(INDIRECT("N233")="Premium","14.5%","-")))</f>
        <v>-</v>
      </c>
      <c r="Q233" s="51" t="str">
        <f ca="1">IF(INDIRECT("G233")="Mercado Libre","-",IF(INDIRECT("N233")="Clásica","4.63%",IF(INDIRECT("N233")="Premium","13.9%","-")))</f>
        <v>-</v>
      </c>
      <c r="R233" s="50" t="s">
        <v>67</v>
      </c>
      <c r="S233" s="51" t="s">
        <v>74</v>
      </c>
    </row>
    <row r="234" spans="1:19" ht="50.1" customHeight="1" x14ac:dyDescent="0.2">
      <c r="A234" s="47" t="s">
        <v>617</v>
      </c>
      <c r="B234" s="47"/>
      <c r="C234" s="48" t="s">
        <v>83</v>
      </c>
      <c r="D234" s="48" t="s">
        <v>618</v>
      </c>
      <c r="E234" s="47" t="s">
        <v>61</v>
      </c>
      <c r="F234" s="49">
        <v>10</v>
      </c>
      <c r="G234" s="50" t="s">
        <v>62</v>
      </c>
      <c r="H234" s="49" t="s">
        <v>1608</v>
      </c>
      <c r="I234" s="49" t="s">
        <v>1608</v>
      </c>
      <c r="J234" s="49" t="str">
        <f>VLOOKUP(A234,quedan!$A$2:$C$300,3,0)</f>
        <v>1750</v>
      </c>
      <c r="K234" s="50" t="s">
        <v>63</v>
      </c>
      <c r="L234" s="50" t="s">
        <v>64</v>
      </c>
      <c r="M234" s="50" t="s">
        <v>65</v>
      </c>
      <c r="N234" s="50" t="s">
        <v>65</v>
      </c>
      <c r="O234" s="50" t="s">
        <v>66</v>
      </c>
      <c r="P234" s="51" t="str">
        <f ca="1">IF(INDIRECT("G234")="Mercado Shops","-",IF(INDIRECT("N234")="Clásica","10%",IF(INDIRECT("N234")="Premium","14.5%","-")))</f>
        <v>-</v>
      </c>
      <c r="Q234" s="51" t="str">
        <f ca="1">IF(INDIRECT("G234")="Mercado Libre","-",IF(INDIRECT("N234")="Clásica","4.63%",IF(INDIRECT("N234")="Premium","13.9%","-")))</f>
        <v>-</v>
      </c>
      <c r="R234" s="50" t="s">
        <v>67</v>
      </c>
      <c r="S234" s="51" t="s">
        <v>74</v>
      </c>
    </row>
    <row r="235" spans="1:19" ht="50.1" customHeight="1" x14ac:dyDescent="0.2">
      <c r="A235" s="47" t="s">
        <v>619</v>
      </c>
      <c r="B235" s="47"/>
      <c r="C235" s="48" t="s">
        <v>83</v>
      </c>
      <c r="D235" s="47" t="s">
        <v>620</v>
      </c>
      <c r="E235" s="47" t="s">
        <v>61</v>
      </c>
      <c r="F235" s="49">
        <v>8</v>
      </c>
      <c r="G235" s="50" t="s">
        <v>62</v>
      </c>
      <c r="H235" s="49" t="s">
        <v>1608</v>
      </c>
      <c r="I235" s="49" t="s">
        <v>1608</v>
      </c>
      <c r="J235" s="49" t="str">
        <f>VLOOKUP(A235,quedan!$A$2:$C$300,3,0)</f>
        <v>1750</v>
      </c>
      <c r="K235" s="50" t="s">
        <v>63</v>
      </c>
      <c r="L235" s="50" t="s">
        <v>64</v>
      </c>
      <c r="M235" s="50" t="s">
        <v>65</v>
      </c>
      <c r="N235" s="50" t="s">
        <v>65</v>
      </c>
      <c r="O235" s="50" t="s">
        <v>66</v>
      </c>
      <c r="P235" s="51" t="str">
        <f ca="1">IF(INDIRECT("G235")="Mercado Shops","-",IF(INDIRECT("N235")="Clásica","10%",IF(INDIRECT("N235")="Premium","14.5%","-")))</f>
        <v>-</v>
      </c>
      <c r="Q235" s="51" t="str">
        <f ca="1">IF(INDIRECT("G235")="Mercado Libre","-",IF(INDIRECT("N235")="Clásica","4.63%",IF(INDIRECT("N235")="Premium","13.9%","-")))</f>
        <v>-</v>
      </c>
      <c r="R235" s="50" t="s">
        <v>67</v>
      </c>
      <c r="S235" s="51" t="s">
        <v>74</v>
      </c>
    </row>
    <row r="236" spans="1:19" ht="50.1" customHeight="1" x14ac:dyDescent="0.2">
      <c r="A236" s="47" t="s">
        <v>621</v>
      </c>
      <c r="B236" s="47"/>
      <c r="C236" s="48" t="s">
        <v>83</v>
      </c>
      <c r="D236" s="47" t="s">
        <v>622</v>
      </c>
      <c r="E236" s="47" t="s">
        <v>61</v>
      </c>
      <c r="F236" s="49">
        <v>9</v>
      </c>
      <c r="G236" s="50" t="s">
        <v>62</v>
      </c>
      <c r="H236" s="49" t="s">
        <v>1608</v>
      </c>
      <c r="I236" s="49" t="s">
        <v>1608</v>
      </c>
      <c r="J236" s="49" t="str">
        <f>VLOOKUP(A236,quedan!$A$2:$C$300,3,0)</f>
        <v>1750</v>
      </c>
      <c r="K236" s="50" t="s">
        <v>63</v>
      </c>
      <c r="L236" s="50" t="s">
        <v>64</v>
      </c>
      <c r="M236" s="50" t="s">
        <v>65</v>
      </c>
      <c r="N236" s="50" t="s">
        <v>65</v>
      </c>
      <c r="O236" s="50" t="s">
        <v>66</v>
      </c>
      <c r="P236" s="51" t="str">
        <f ca="1">IF(INDIRECT("G236")="Mercado Shops","-",IF(INDIRECT("N236")="Clásica","10%",IF(INDIRECT("N236")="Premium","14.5%","-")))</f>
        <v>-</v>
      </c>
      <c r="Q236" s="51" t="str">
        <f ca="1">IF(INDIRECT("G236")="Mercado Libre","-",IF(INDIRECT("N236")="Clásica","4.63%",IF(INDIRECT("N236")="Premium","13.9%","-")))</f>
        <v>-</v>
      </c>
      <c r="R236" s="50" t="s">
        <v>67</v>
      </c>
      <c r="S236" s="51" t="s">
        <v>74</v>
      </c>
    </row>
    <row r="237" spans="1:19" ht="50.1" customHeight="1" x14ac:dyDescent="0.2">
      <c r="A237" s="47" t="s">
        <v>623</v>
      </c>
      <c r="B237" s="47"/>
      <c r="C237" s="48" t="s">
        <v>83</v>
      </c>
      <c r="D237" s="48" t="s">
        <v>624</v>
      </c>
      <c r="E237" s="47" t="s">
        <v>61</v>
      </c>
      <c r="F237" s="49">
        <v>10</v>
      </c>
      <c r="G237" s="50" t="s">
        <v>62</v>
      </c>
      <c r="H237" s="49" t="s">
        <v>1608</v>
      </c>
      <c r="I237" s="49" t="s">
        <v>1608</v>
      </c>
      <c r="J237" s="49" t="str">
        <f>VLOOKUP(A237,quedan!$A$2:$C$300,3,0)</f>
        <v>1750</v>
      </c>
      <c r="K237" s="50" t="s">
        <v>63</v>
      </c>
      <c r="L237" s="50" t="s">
        <v>64</v>
      </c>
      <c r="M237" s="50" t="s">
        <v>65</v>
      </c>
      <c r="N237" s="50" t="s">
        <v>65</v>
      </c>
      <c r="O237" s="50" t="s">
        <v>66</v>
      </c>
      <c r="P237" s="51" t="str">
        <f ca="1">IF(INDIRECT("G237")="Mercado Shops","-",IF(INDIRECT("N237")="Clásica","10%",IF(INDIRECT("N237")="Premium","14.5%","-")))</f>
        <v>-</v>
      </c>
      <c r="Q237" s="51" t="str">
        <f ca="1">IF(INDIRECT("G237")="Mercado Libre","-",IF(INDIRECT("N237")="Clásica","4.63%",IF(INDIRECT("N237")="Premium","13.9%","-")))</f>
        <v>-</v>
      </c>
      <c r="R237" s="50" t="s">
        <v>67</v>
      </c>
      <c r="S237" s="51" t="s">
        <v>74</v>
      </c>
    </row>
    <row r="238" spans="1:19" ht="50.1" customHeight="1" x14ac:dyDescent="0.2">
      <c r="A238" s="47" t="s">
        <v>625</v>
      </c>
      <c r="B238" s="47"/>
      <c r="C238" s="48" t="s">
        <v>83</v>
      </c>
      <c r="D238" s="48" t="s">
        <v>626</v>
      </c>
      <c r="E238" s="47" t="s">
        <v>61</v>
      </c>
      <c r="F238" s="49">
        <v>10</v>
      </c>
      <c r="G238" s="50" t="s">
        <v>62</v>
      </c>
      <c r="H238" s="49" t="s">
        <v>1608</v>
      </c>
      <c r="I238" s="49" t="s">
        <v>1608</v>
      </c>
      <c r="J238" s="49" t="str">
        <f>VLOOKUP(A238,quedan!$A$2:$C$300,3,0)</f>
        <v>1750</v>
      </c>
      <c r="K238" s="50" t="s">
        <v>63</v>
      </c>
      <c r="L238" s="50" t="s">
        <v>64</v>
      </c>
      <c r="M238" s="50" t="s">
        <v>65</v>
      </c>
      <c r="N238" s="50" t="s">
        <v>65</v>
      </c>
      <c r="O238" s="50" t="s">
        <v>66</v>
      </c>
      <c r="P238" s="51" t="str">
        <f ca="1">IF(INDIRECT("G238")="Mercado Shops","-",IF(INDIRECT("N238")="Clásica","10%",IF(INDIRECT("N238")="Premium","14.5%","-")))</f>
        <v>-</v>
      </c>
      <c r="Q238" s="51" t="str">
        <f ca="1">IF(INDIRECT("G238")="Mercado Libre","-",IF(INDIRECT("N238")="Clásica","4.63%",IF(INDIRECT("N238")="Premium","13.9%","-")))</f>
        <v>-</v>
      </c>
      <c r="R238" s="50" t="s">
        <v>67</v>
      </c>
      <c r="S238" s="51" t="s">
        <v>74</v>
      </c>
    </row>
    <row r="239" spans="1:19" ht="50.1" customHeight="1" x14ac:dyDescent="0.2">
      <c r="A239" s="47" t="s">
        <v>627</v>
      </c>
      <c r="B239" s="47"/>
      <c r="C239" s="48" t="s">
        <v>83</v>
      </c>
      <c r="D239" s="48" t="s">
        <v>628</v>
      </c>
      <c r="E239" s="47" t="s">
        <v>61</v>
      </c>
      <c r="F239" s="49">
        <v>10</v>
      </c>
      <c r="G239" s="50" t="s">
        <v>62</v>
      </c>
      <c r="H239" s="49" t="s">
        <v>1608</v>
      </c>
      <c r="I239" s="49" t="s">
        <v>1608</v>
      </c>
      <c r="J239" s="49" t="str">
        <f>VLOOKUP(A239,quedan!$A$2:$C$300,3,0)</f>
        <v>1750</v>
      </c>
      <c r="K239" s="50" t="s">
        <v>63</v>
      </c>
      <c r="L239" s="50" t="s">
        <v>64</v>
      </c>
      <c r="M239" s="50" t="s">
        <v>65</v>
      </c>
      <c r="N239" s="50" t="s">
        <v>65</v>
      </c>
      <c r="O239" s="50" t="s">
        <v>66</v>
      </c>
      <c r="P239" s="51" t="str">
        <f ca="1">IF(INDIRECT("G239")="Mercado Shops","-",IF(INDIRECT("N239")="Clásica","10%",IF(INDIRECT("N239")="Premium","14.5%","-")))</f>
        <v>-</v>
      </c>
      <c r="Q239" s="51" t="str">
        <f ca="1">IF(INDIRECT("G239")="Mercado Libre","-",IF(INDIRECT("N239")="Clásica","4.63%",IF(INDIRECT("N239")="Premium","13.9%","-")))</f>
        <v>-</v>
      </c>
      <c r="R239" s="50" t="s">
        <v>67</v>
      </c>
      <c r="S239" s="51" t="s">
        <v>74</v>
      </c>
    </row>
    <row r="240" spans="1:19" ht="50.1" customHeight="1" x14ac:dyDescent="0.2">
      <c r="A240" s="47" t="s">
        <v>629</v>
      </c>
      <c r="B240" s="47"/>
      <c r="C240" s="48" t="s">
        <v>83</v>
      </c>
      <c r="D240" s="48" t="s">
        <v>630</v>
      </c>
      <c r="E240" s="47" t="s">
        <v>61</v>
      </c>
      <c r="F240" s="49">
        <v>10</v>
      </c>
      <c r="G240" s="50" t="s">
        <v>62</v>
      </c>
      <c r="H240" s="49" t="s">
        <v>1608</v>
      </c>
      <c r="I240" s="49" t="s">
        <v>1608</v>
      </c>
      <c r="J240" s="49" t="str">
        <f>VLOOKUP(A240,quedan!$A$2:$C$300,3,0)</f>
        <v>1750</v>
      </c>
      <c r="K240" s="50" t="s">
        <v>63</v>
      </c>
      <c r="L240" s="50" t="s">
        <v>64</v>
      </c>
      <c r="M240" s="50" t="s">
        <v>65</v>
      </c>
      <c r="N240" s="50" t="s">
        <v>65</v>
      </c>
      <c r="O240" s="50" t="s">
        <v>66</v>
      </c>
      <c r="P240" s="51" t="str">
        <f ca="1">IF(INDIRECT("G240")="Mercado Shops","-",IF(INDIRECT("N240")="Clásica","10%",IF(INDIRECT("N240")="Premium","14.5%","-")))</f>
        <v>-</v>
      </c>
      <c r="Q240" s="51" t="str">
        <f ca="1">IF(INDIRECT("G240")="Mercado Libre","-",IF(INDIRECT("N240")="Clásica","4.63%",IF(INDIRECT("N240")="Premium","13.9%","-")))</f>
        <v>-</v>
      </c>
      <c r="R240" s="50" t="s">
        <v>67</v>
      </c>
      <c r="S240" s="51" t="s">
        <v>74</v>
      </c>
    </row>
    <row r="241" spans="1:19" ht="50.1" customHeight="1" x14ac:dyDescent="0.2">
      <c r="A241" s="47" t="s">
        <v>631</v>
      </c>
      <c r="B241" s="47"/>
      <c r="C241" s="48" t="s">
        <v>83</v>
      </c>
      <c r="D241" s="48" t="s">
        <v>632</v>
      </c>
      <c r="E241" s="47" t="s">
        <v>61</v>
      </c>
      <c r="F241" s="49">
        <v>10</v>
      </c>
      <c r="G241" s="50" t="s">
        <v>62</v>
      </c>
      <c r="H241" s="49" t="s">
        <v>1608</v>
      </c>
      <c r="I241" s="49" t="s">
        <v>1608</v>
      </c>
      <c r="J241" s="49" t="str">
        <f>VLOOKUP(A241,quedan!$A$2:$C$300,3,0)</f>
        <v>1750</v>
      </c>
      <c r="K241" s="50" t="s">
        <v>63</v>
      </c>
      <c r="L241" s="50" t="s">
        <v>64</v>
      </c>
      <c r="M241" s="50" t="s">
        <v>65</v>
      </c>
      <c r="N241" s="50" t="s">
        <v>65</v>
      </c>
      <c r="O241" s="50" t="s">
        <v>66</v>
      </c>
      <c r="P241" s="51" t="str">
        <f ca="1">IF(INDIRECT("G241")="Mercado Shops","-",IF(INDIRECT("N241")="Clásica","10%",IF(INDIRECT("N241")="Premium","14.5%","-")))</f>
        <v>-</v>
      </c>
      <c r="Q241" s="51" t="str">
        <f ca="1">IF(INDIRECT("G241")="Mercado Libre","-",IF(INDIRECT("N241")="Clásica","4.63%",IF(INDIRECT("N241")="Premium","13.9%","-")))</f>
        <v>-</v>
      </c>
      <c r="R241" s="50" t="s">
        <v>67</v>
      </c>
      <c r="S241" s="51" t="s">
        <v>74</v>
      </c>
    </row>
    <row r="242" spans="1:19" ht="50.1" customHeight="1" x14ac:dyDescent="0.2">
      <c r="A242" s="47" t="s">
        <v>633</v>
      </c>
      <c r="B242" s="47"/>
      <c r="C242" s="48" t="s">
        <v>83</v>
      </c>
      <c r="D242" s="47" t="s">
        <v>634</v>
      </c>
      <c r="E242" s="47" t="s">
        <v>61</v>
      </c>
      <c r="F242" s="49">
        <v>8</v>
      </c>
      <c r="G242" s="50" t="s">
        <v>62</v>
      </c>
      <c r="H242" s="49" t="s">
        <v>1608</v>
      </c>
      <c r="I242" s="49" t="s">
        <v>1608</v>
      </c>
      <c r="J242" s="49" t="str">
        <f>VLOOKUP(A242,quedan!$A$2:$C$300,3,0)</f>
        <v>1750</v>
      </c>
      <c r="K242" s="50" t="s">
        <v>63</v>
      </c>
      <c r="L242" s="50" t="s">
        <v>64</v>
      </c>
      <c r="M242" s="50" t="s">
        <v>65</v>
      </c>
      <c r="N242" s="50" t="s">
        <v>65</v>
      </c>
      <c r="O242" s="50" t="s">
        <v>66</v>
      </c>
      <c r="P242" s="51" t="str">
        <f ca="1">IF(INDIRECT("G242")="Mercado Shops","-",IF(INDIRECT("N242")="Clásica","10%",IF(INDIRECT("N242")="Premium","14.5%","-")))</f>
        <v>-</v>
      </c>
      <c r="Q242" s="51" t="str">
        <f ca="1">IF(INDIRECT("G242")="Mercado Libre","-",IF(INDIRECT("N242")="Clásica","4.63%",IF(INDIRECT("N242")="Premium","13.9%","-")))</f>
        <v>-</v>
      </c>
      <c r="R242" s="50" t="s">
        <v>67</v>
      </c>
      <c r="S242" s="51" t="s">
        <v>74</v>
      </c>
    </row>
    <row r="243" spans="1:19" ht="50.1" customHeight="1" x14ac:dyDescent="0.2">
      <c r="A243" s="47" t="s">
        <v>635</v>
      </c>
      <c r="B243" s="47"/>
      <c r="C243" s="48" t="s">
        <v>83</v>
      </c>
      <c r="D243" s="48" t="s">
        <v>636</v>
      </c>
      <c r="E243" s="47" t="s">
        <v>61</v>
      </c>
      <c r="F243" s="49">
        <v>10</v>
      </c>
      <c r="G243" s="50" t="s">
        <v>62</v>
      </c>
      <c r="H243" s="49" t="s">
        <v>1608</v>
      </c>
      <c r="I243" s="49" t="s">
        <v>1608</v>
      </c>
      <c r="J243" s="49" t="str">
        <f>VLOOKUP(A243,quedan!$A$2:$C$300,3,0)</f>
        <v>1750</v>
      </c>
      <c r="K243" s="50" t="s">
        <v>63</v>
      </c>
      <c r="L243" s="50" t="s">
        <v>64</v>
      </c>
      <c r="M243" s="50" t="s">
        <v>65</v>
      </c>
      <c r="N243" s="50" t="s">
        <v>65</v>
      </c>
      <c r="O243" s="50" t="s">
        <v>66</v>
      </c>
      <c r="P243" s="51" t="str">
        <f ca="1">IF(INDIRECT("G243")="Mercado Shops","-",IF(INDIRECT("N243")="Clásica","10%",IF(INDIRECT("N243")="Premium","14.5%","-")))</f>
        <v>-</v>
      </c>
      <c r="Q243" s="51" t="str">
        <f ca="1">IF(INDIRECT("G243")="Mercado Libre","-",IF(INDIRECT("N243")="Clásica","4.63%",IF(INDIRECT("N243")="Premium","13.9%","-")))</f>
        <v>-</v>
      </c>
      <c r="R243" s="50" t="s">
        <v>67</v>
      </c>
      <c r="S243" s="51" t="s">
        <v>74</v>
      </c>
    </row>
    <row r="244" spans="1:19" ht="50.1" customHeight="1" x14ac:dyDescent="0.2">
      <c r="A244" s="47" t="s">
        <v>637</v>
      </c>
      <c r="B244" s="47"/>
      <c r="C244" s="48" t="s">
        <v>83</v>
      </c>
      <c r="D244" s="47" t="s">
        <v>638</v>
      </c>
      <c r="E244" s="47" t="s">
        <v>61</v>
      </c>
      <c r="F244" s="49">
        <v>8</v>
      </c>
      <c r="G244" s="50" t="s">
        <v>62</v>
      </c>
      <c r="H244" s="49" t="s">
        <v>1608</v>
      </c>
      <c r="I244" s="49" t="s">
        <v>1608</v>
      </c>
      <c r="J244" s="49" t="str">
        <f>VLOOKUP(A244,quedan!$A$2:$C$300,3,0)</f>
        <v>1750</v>
      </c>
      <c r="K244" s="50" t="s">
        <v>63</v>
      </c>
      <c r="L244" s="50" t="s">
        <v>64</v>
      </c>
      <c r="M244" s="50" t="s">
        <v>65</v>
      </c>
      <c r="N244" s="50" t="s">
        <v>65</v>
      </c>
      <c r="O244" s="50" t="s">
        <v>66</v>
      </c>
      <c r="P244" s="51" t="str">
        <f ca="1">IF(INDIRECT("G244")="Mercado Shops","-",IF(INDIRECT("N244")="Clásica","10%",IF(INDIRECT("N244")="Premium","14.5%","-")))</f>
        <v>-</v>
      </c>
      <c r="Q244" s="51" t="str">
        <f ca="1">IF(INDIRECT("G244")="Mercado Libre","-",IF(INDIRECT("N244")="Clásica","4.63%",IF(INDIRECT("N244")="Premium","13.9%","-")))</f>
        <v>-</v>
      </c>
      <c r="R244" s="50" t="s">
        <v>67</v>
      </c>
      <c r="S244" s="51" t="s">
        <v>74</v>
      </c>
    </row>
    <row r="245" spans="1:19" ht="50.1" customHeight="1" x14ac:dyDescent="0.2">
      <c r="A245" s="47" t="s">
        <v>639</v>
      </c>
      <c r="B245" s="47"/>
      <c r="C245" s="48" t="s">
        <v>83</v>
      </c>
      <c r="D245" s="47" t="s">
        <v>640</v>
      </c>
      <c r="E245" s="47" t="s">
        <v>61</v>
      </c>
      <c r="F245" s="49">
        <v>1</v>
      </c>
      <c r="G245" s="50" t="s">
        <v>62</v>
      </c>
      <c r="H245" s="49" t="s">
        <v>1608</v>
      </c>
      <c r="I245" s="49" t="s">
        <v>1608</v>
      </c>
      <c r="J245" s="49" t="str">
        <f>VLOOKUP(A245,quedan!$A$2:$C$300,3,0)</f>
        <v>1750</v>
      </c>
      <c r="K245" s="50" t="s">
        <v>63</v>
      </c>
      <c r="L245" s="50" t="s">
        <v>64</v>
      </c>
      <c r="M245" s="50" t="s">
        <v>65</v>
      </c>
      <c r="N245" s="50" t="s">
        <v>65</v>
      </c>
      <c r="O245" s="50" t="s">
        <v>66</v>
      </c>
      <c r="P245" s="51" t="str">
        <f ca="1">IF(INDIRECT("G245")="Mercado Shops","-",IF(INDIRECT("N245")="Clásica","10%",IF(INDIRECT("N245")="Premium","14.5%","-")))</f>
        <v>-</v>
      </c>
      <c r="Q245" s="51" t="str">
        <f ca="1">IF(INDIRECT("G245")="Mercado Libre","-",IF(INDIRECT("N245")="Clásica","4.63%",IF(INDIRECT("N245")="Premium","13.9%","-")))</f>
        <v>-</v>
      </c>
      <c r="R245" s="50" t="s">
        <v>67</v>
      </c>
      <c r="S245" s="51" t="s">
        <v>74</v>
      </c>
    </row>
    <row r="246" spans="1:19" ht="50.1" customHeight="1" x14ac:dyDescent="0.2">
      <c r="A246" s="47" t="s">
        <v>641</v>
      </c>
      <c r="B246" s="47"/>
      <c r="C246" s="48" t="s">
        <v>83</v>
      </c>
      <c r="D246" s="48" t="s">
        <v>642</v>
      </c>
      <c r="E246" s="47" t="s">
        <v>61</v>
      </c>
      <c r="F246" s="49">
        <v>10</v>
      </c>
      <c r="G246" s="50" t="s">
        <v>62</v>
      </c>
      <c r="H246" s="49" t="s">
        <v>1608</v>
      </c>
      <c r="I246" s="49" t="s">
        <v>1608</v>
      </c>
      <c r="J246" s="49" t="str">
        <f>VLOOKUP(A246,quedan!$A$2:$C$300,3,0)</f>
        <v>1750</v>
      </c>
      <c r="K246" s="50" t="s">
        <v>63</v>
      </c>
      <c r="L246" s="50" t="s">
        <v>64</v>
      </c>
      <c r="M246" s="50" t="s">
        <v>65</v>
      </c>
      <c r="N246" s="50" t="s">
        <v>65</v>
      </c>
      <c r="O246" s="50" t="s">
        <v>66</v>
      </c>
      <c r="P246" s="51" t="str">
        <f ca="1">IF(INDIRECT("G246")="Mercado Shops","-",IF(INDIRECT("N246")="Clásica","10%",IF(INDIRECT("N246")="Premium","14.5%","-")))</f>
        <v>-</v>
      </c>
      <c r="Q246" s="51" t="str">
        <f ca="1">IF(INDIRECT("G246")="Mercado Libre","-",IF(INDIRECT("N246")="Clásica","4.63%",IF(INDIRECT("N246")="Premium","13.9%","-")))</f>
        <v>-</v>
      </c>
      <c r="R246" s="50" t="s">
        <v>67</v>
      </c>
      <c r="S246" s="51" t="s">
        <v>74</v>
      </c>
    </row>
    <row r="247" spans="1:19" ht="50.1" customHeight="1" x14ac:dyDescent="0.2">
      <c r="A247" s="47" t="s">
        <v>643</v>
      </c>
      <c r="B247" s="47"/>
      <c r="C247" s="48" t="s">
        <v>83</v>
      </c>
      <c r="D247" s="47" t="s">
        <v>644</v>
      </c>
      <c r="E247" s="47" t="s">
        <v>61</v>
      </c>
      <c r="F247" s="49">
        <v>8</v>
      </c>
      <c r="G247" s="50" t="s">
        <v>62</v>
      </c>
      <c r="H247" s="49" t="s">
        <v>1608</v>
      </c>
      <c r="I247" s="49" t="s">
        <v>1608</v>
      </c>
      <c r="J247" s="49" t="str">
        <f>VLOOKUP(A247,quedan!$A$2:$C$300,3,0)</f>
        <v>1750</v>
      </c>
      <c r="K247" s="50" t="s">
        <v>63</v>
      </c>
      <c r="L247" s="50" t="s">
        <v>64</v>
      </c>
      <c r="M247" s="50" t="s">
        <v>65</v>
      </c>
      <c r="N247" s="50" t="s">
        <v>65</v>
      </c>
      <c r="O247" s="50" t="s">
        <v>66</v>
      </c>
      <c r="P247" s="51" t="str">
        <f ca="1">IF(INDIRECT("G247")="Mercado Shops","-",IF(INDIRECT("N247")="Clásica","10%",IF(INDIRECT("N247")="Premium","14.5%","-")))</f>
        <v>-</v>
      </c>
      <c r="Q247" s="51" t="str">
        <f ca="1">IF(INDIRECT("G247")="Mercado Libre","-",IF(INDIRECT("N247")="Clásica","4.63%",IF(INDIRECT("N247")="Premium","13.9%","-")))</f>
        <v>-</v>
      </c>
      <c r="R247" s="50" t="s">
        <v>67</v>
      </c>
      <c r="S247" s="51" t="s">
        <v>74</v>
      </c>
    </row>
    <row r="248" spans="1:19" ht="50.1" customHeight="1" x14ac:dyDescent="0.2">
      <c r="A248" s="47" t="s">
        <v>645</v>
      </c>
      <c r="B248" s="47"/>
      <c r="C248" s="48" t="s">
        <v>83</v>
      </c>
      <c r="D248" s="47" t="s">
        <v>646</v>
      </c>
      <c r="E248" s="47" t="s">
        <v>61</v>
      </c>
      <c r="F248" s="49">
        <v>9</v>
      </c>
      <c r="G248" s="50" t="s">
        <v>62</v>
      </c>
      <c r="H248" s="49" t="s">
        <v>1608</v>
      </c>
      <c r="I248" s="49" t="s">
        <v>1608</v>
      </c>
      <c r="J248" s="49" t="str">
        <f>VLOOKUP(A248,quedan!$A$2:$C$300,3,0)</f>
        <v>1750</v>
      </c>
      <c r="K248" s="50" t="s">
        <v>63</v>
      </c>
      <c r="L248" s="50" t="s">
        <v>64</v>
      </c>
      <c r="M248" s="50" t="s">
        <v>65</v>
      </c>
      <c r="N248" s="50" t="s">
        <v>65</v>
      </c>
      <c r="O248" s="50" t="s">
        <v>66</v>
      </c>
      <c r="P248" s="51" t="str">
        <f ca="1">IF(INDIRECT("G248")="Mercado Shops","-",IF(INDIRECT("N248")="Clásica","10%",IF(INDIRECT("N248")="Premium","14.5%","-")))</f>
        <v>-</v>
      </c>
      <c r="Q248" s="51" t="str">
        <f ca="1">IF(INDIRECT("G248")="Mercado Libre","-",IF(INDIRECT("N248")="Clásica","4.63%",IF(INDIRECT("N248")="Premium","13.9%","-")))</f>
        <v>-</v>
      </c>
      <c r="R248" s="50" t="s">
        <v>67</v>
      </c>
      <c r="S248" s="51" t="s">
        <v>74</v>
      </c>
    </row>
    <row r="249" spans="1:19" ht="50.1" customHeight="1" x14ac:dyDescent="0.2">
      <c r="A249" s="47" t="s">
        <v>647</v>
      </c>
      <c r="B249" s="47"/>
      <c r="C249" s="48" t="s">
        <v>83</v>
      </c>
      <c r="D249" s="47" t="s">
        <v>648</v>
      </c>
      <c r="E249" s="47" t="s">
        <v>61</v>
      </c>
      <c r="F249" s="49">
        <v>6</v>
      </c>
      <c r="G249" s="50" t="s">
        <v>62</v>
      </c>
      <c r="H249" s="49" t="s">
        <v>1608</v>
      </c>
      <c r="I249" s="49" t="s">
        <v>1608</v>
      </c>
      <c r="J249" s="49" t="str">
        <f>VLOOKUP(A249,quedan!$A$2:$C$300,3,0)</f>
        <v>1750</v>
      </c>
      <c r="K249" s="50" t="s">
        <v>63</v>
      </c>
      <c r="L249" s="50" t="s">
        <v>64</v>
      </c>
      <c r="M249" s="50" t="s">
        <v>65</v>
      </c>
      <c r="N249" s="50" t="s">
        <v>65</v>
      </c>
      <c r="O249" s="50" t="s">
        <v>66</v>
      </c>
      <c r="P249" s="51" t="str">
        <f ca="1">IF(INDIRECT("G249")="Mercado Shops","-",IF(INDIRECT("N249")="Clásica","10%",IF(INDIRECT("N249")="Premium","14.5%","-")))</f>
        <v>-</v>
      </c>
      <c r="Q249" s="51" t="str">
        <f ca="1">IF(INDIRECT("G249")="Mercado Libre","-",IF(INDIRECT("N249")="Clásica","4.63%",IF(INDIRECT("N249")="Premium","13.9%","-")))</f>
        <v>-</v>
      </c>
      <c r="R249" s="50" t="s">
        <v>67</v>
      </c>
      <c r="S249" s="51" t="s">
        <v>74</v>
      </c>
    </row>
    <row r="250" spans="1:19" ht="50.1" customHeight="1" x14ac:dyDescent="0.2">
      <c r="A250" s="47" t="s">
        <v>649</v>
      </c>
      <c r="B250" s="47"/>
      <c r="C250" s="48" t="s">
        <v>83</v>
      </c>
      <c r="D250" s="47" t="s">
        <v>650</v>
      </c>
      <c r="E250" s="47" t="s">
        <v>61</v>
      </c>
      <c r="F250" s="49">
        <v>5</v>
      </c>
      <c r="G250" s="50" t="s">
        <v>62</v>
      </c>
      <c r="H250" s="49" t="s">
        <v>1608</v>
      </c>
      <c r="I250" s="49" t="s">
        <v>1608</v>
      </c>
      <c r="J250" s="49" t="str">
        <f>VLOOKUP(A250,quedan!$A$2:$C$300,3,0)</f>
        <v>1750</v>
      </c>
      <c r="K250" s="50" t="s">
        <v>63</v>
      </c>
      <c r="L250" s="50" t="s">
        <v>64</v>
      </c>
      <c r="M250" s="50" t="s">
        <v>65</v>
      </c>
      <c r="N250" s="50" t="s">
        <v>65</v>
      </c>
      <c r="O250" s="50" t="s">
        <v>66</v>
      </c>
      <c r="P250" s="51" t="str">
        <f ca="1">IF(INDIRECT("G250")="Mercado Shops","-",IF(INDIRECT("N250")="Clásica","10%",IF(INDIRECT("N250")="Premium","14.5%","-")))</f>
        <v>-</v>
      </c>
      <c r="Q250" s="51" t="str">
        <f ca="1">IF(INDIRECT("G250")="Mercado Libre","-",IF(INDIRECT("N250")="Clásica","4.63%",IF(INDIRECT("N250")="Premium","13.9%","-")))</f>
        <v>-</v>
      </c>
      <c r="R250" s="50" t="s">
        <v>67</v>
      </c>
      <c r="S250" s="51" t="s">
        <v>74</v>
      </c>
    </row>
    <row r="251" spans="1:19" ht="50.1" customHeight="1" x14ac:dyDescent="0.2">
      <c r="A251" s="47" t="s">
        <v>651</v>
      </c>
      <c r="B251" s="47"/>
      <c r="C251" s="48" t="s">
        <v>83</v>
      </c>
      <c r="D251" s="47" t="s">
        <v>652</v>
      </c>
      <c r="E251" s="47" t="s">
        <v>61</v>
      </c>
      <c r="F251" s="49">
        <v>1</v>
      </c>
      <c r="G251" s="50" t="s">
        <v>62</v>
      </c>
      <c r="H251" s="49" t="s">
        <v>1608</v>
      </c>
      <c r="I251" s="49" t="s">
        <v>1608</v>
      </c>
      <c r="J251" s="49" t="str">
        <f>VLOOKUP(A251,quedan!$A$2:$C$300,3,0)</f>
        <v>1750</v>
      </c>
      <c r="K251" s="50" t="s">
        <v>63</v>
      </c>
      <c r="L251" s="50" t="s">
        <v>64</v>
      </c>
      <c r="M251" s="50" t="s">
        <v>65</v>
      </c>
      <c r="N251" s="50" t="s">
        <v>65</v>
      </c>
      <c r="O251" s="50" t="s">
        <v>66</v>
      </c>
      <c r="P251" s="51" t="str">
        <f ca="1">IF(INDIRECT("G251")="Mercado Shops","-",IF(INDIRECT("N251")="Clásica","10%",IF(INDIRECT("N251")="Premium","14.5%","-")))</f>
        <v>-</v>
      </c>
      <c r="Q251" s="51" t="str">
        <f ca="1">IF(INDIRECT("G251")="Mercado Libre","-",IF(INDIRECT("N251")="Clásica","4.63%",IF(INDIRECT("N251")="Premium","13.9%","-")))</f>
        <v>-</v>
      </c>
      <c r="R251" s="50" t="s">
        <v>67</v>
      </c>
      <c r="S251" s="51" t="s">
        <v>74</v>
      </c>
    </row>
    <row r="252" spans="1:19" ht="50.1" customHeight="1" x14ac:dyDescent="0.2">
      <c r="A252" s="47" t="s">
        <v>653</v>
      </c>
      <c r="B252" s="47"/>
      <c r="C252" s="48" t="s">
        <v>83</v>
      </c>
      <c r="D252" s="47" t="s">
        <v>654</v>
      </c>
      <c r="E252" s="47" t="s">
        <v>61</v>
      </c>
      <c r="F252" s="49">
        <v>4</v>
      </c>
      <c r="G252" s="50" t="s">
        <v>62</v>
      </c>
      <c r="H252" s="49" t="s">
        <v>1608</v>
      </c>
      <c r="I252" s="49" t="s">
        <v>1608</v>
      </c>
      <c r="J252" s="49" t="str">
        <f>VLOOKUP(A252,quedan!$A$2:$C$300,3,0)</f>
        <v>1750</v>
      </c>
      <c r="K252" s="50" t="s">
        <v>63</v>
      </c>
      <c r="L252" s="50" t="s">
        <v>64</v>
      </c>
      <c r="M252" s="50" t="s">
        <v>65</v>
      </c>
      <c r="N252" s="50" t="s">
        <v>65</v>
      </c>
      <c r="O252" s="50" t="s">
        <v>66</v>
      </c>
      <c r="P252" s="51" t="str">
        <f ca="1">IF(INDIRECT("G252")="Mercado Shops","-",IF(INDIRECT("N252")="Clásica","10%",IF(INDIRECT("N252")="Premium","14.5%","-")))</f>
        <v>-</v>
      </c>
      <c r="Q252" s="51" t="str">
        <f ca="1">IF(INDIRECT("G252")="Mercado Libre","-",IF(INDIRECT("N252")="Clásica","4.63%",IF(INDIRECT("N252")="Premium","13.9%","-")))</f>
        <v>-</v>
      </c>
      <c r="R252" s="50" t="s">
        <v>67</v>
      </c>
      <c r="S252" s="51" t="s">
        <v>74</v>
      </c>
    </row>
    <row r="253" spans="1:19" ht="50.1" customHeight="1" x14ac:dyDescent="0.2">
      <c r="A253" s="47" t="s">
        <v>655</v>
      </c>
      <c r="B253" s="47"/>
      <c r="C253" s="48" t="s">
        <v>83</v>
      </c>
      <c r="D253" s="47" t="s">
        <v>656</v>
      </c>
      <c r="E253" s="47" t="s">
        <v>61</v>
      </c>
      <c r="F253" s="49">
        <v>8</v>
      </c>
      <c r="G253" s="50" t="s">
        <v>62</v>
      </c>
      <c r="H253" s="49" t="s">
        <v>1608</v>
      </c>
      <c r="I253" s="49" t="s">
        <v>1608</v>
      </c>
      <c r="J253" s="49" t="str">
        <f>VLOOKUP(A253,quedan!$A$2:$C$300,3,0)</f>
        <v>1750</v>
      </c>
      <c r="K253" s="50" t="s">
        <v>63</v>
      </c>
      <c r="L253" s="50" t="s">
        <v>64</v>
      </c>
      <c r="M253" s="50" t="s">
        <v>65</v>
      </c>
      <c r="N253" s="50" t="s">
        <v>65</v>
      </c>
      <c r="O253" s="50" t="s">
        <v>66</v>
      </c>
      <c r="P253" s="51" t="str">
        <f ca="1">IF(INDIRECT("G253")="Mercado Shops","-",IF(INDIRECT("N253")="Clásica","10%",IF(INDIRECT("N253")="Premium","14.5%","-")))</f>
        <v>-</v>
      </c>
      <c r="Q253" s="51" t="str">
        <f ca="1">IF(INDIRECT("G253")="Mercado Libre","-",IF(INDIRECT("N253")="Clásica","4.63%",IF(INDIRECT("N253")="Premium","13.9%","-")))</f>
        <v>-</v>
      </c>
      <c r="R253" s="50" t="s">
        <v>67</v>
      </c>
      <c r="S253" s="51" t="s">
        <v>74</v>
      </c>
    </row>
    <row r="254" spans="1:19" ht="50.1" customHeight="1" x14ac:dyDescent="0.2">
      <c r="A254" s="47" t="s">
        <v>657</v>
      </c>
      <c r="B254" s="47"/>
      <c r="C254" s="48" t="s">
        <v>83</v>
      </c>
      <c r="D254" s="47" t="s">
        <v>658</v>
      </c>
      <c r="E254" s="47" t="s">
        <v>61</v>
      </c>
      <c r="F254" s="49">
        <v>8</v>
      </c>
      <c r="G254" s="50" t="s">
        <v>62</v>
      </c>
      <c r="H254" s="49" t="s">
        <v>1608</v>
      </c>
      <c r="I254" s="49" t="s">
        <v>1608</v>
      </c>
      <c r="J254" s="49" t="str">
        <f>VLOOKUP(A254,quedan!$A$2:$C$300,3,0)</f>
        <v>1750</v>
      </c>
      <c r="K254" s="50" t="s">
        <v>63</v>
      </c>
      <c r="L254" s="50" t="s">
        <v>64</v>
      </c>
      <c r="M254" s="50" t="s">
        <v>65</v>
      </c>
      <c r="N254" s="50" t="s">
        <v>65</v>
      </c>
      <c r="O254" s="50" t="s">
        <v>66</v>
      </c>
      <c r="P254" s="51" t="str">
        <f ca="1">IF(INDIRECT("G254")="Mercado Shops","-",IF(INDIRECT("N254")="Clásica","10%",IF(INDIRECT("N254")="Premium","14.5%","-")))</f>
        <v>-</v>
      </c>
      <c r="Q254" s="51" t="str">
        <f ca="1">IF(INDIRECT("G254")="Mercado Libre","-",IF(INDIRECT("N254")="Clásica","4.63%",IF(INDIRECT("N254")="Premium","13.9%","-")))</f>
        <v>-</v>
      </c>
      <c r="R254" s="50" t="s">
        <v>67</v>
      </c>
      <c r="S254" s="51" t="s">
        <v>74</v>
      </c>
    </row>
    <row r="255" spans="1:19" ht="50.1" customHeight="1" x14ac:dyDescent="0.2">
      <c r="A255" s="47" t="s">
        <v>659</v>
      </c>
      <c r="B255" s="47"/>
      <c r="C255" s="48" t="s">
        <v>660</v>
      </c>
      <c r="D255" s="47" t="s">
        <v>661</v>
      </c>
      <c r="E255" s="47" t="s">
        <v>61</v>
      </c>
      <c r="F255" s="49">
        <v>1</v>
      </c>
      <c r="G255" s="50" t="s">
        <v>62</v>
      </c>
      <c r="H255" s="49" t="s">
        <v>1714</v>
      </c>
      <c r="I255" s="49" t="s">
        <v>1714</v>
      </c>
      <c r="J255" s="49" t="str">
        <f>VLOOKUP(A255,quedan!$A$2:$C$300,3,0)</f>
        <v>989</v>
      </c>
      <c r="K255" s="50" t="s">
        <v>63</v>
      </c>
      <c r="L255" s="50" t="s">
        <v>64</v>
      </c>
      <c r="M255" s="50" t="s">
        <v>65</v>
      </c>
      <c r="N255" s="50" t="s">
        <v>65</v>
      </c>
      <c r="O255" s="50" t="s">
        <v>66</v>
      </c>
      <c r="P255" s="51" t="str">
        <f ca="1">IF(INDIRECT("G255")="Mercado Shops","-",IF(INDIRECT("N255")="Clásica","10%",IF(INDIRECT("N255")="Premium","14.5%","-")))</f>
        <v>-</v>
      </c>
      <c r="Q255" s="51" t="str">
        <f ca="1">IF(INDIRECT("G255")="Mercado Libre","-",IF(INDIRECT("N255")="Clásica","4.63%",IF(INDIRECT("N255")="Premium","13.9%","-")))</f>
        <v>-</v>
      </c>
      <c r="R255" s="50" t="s">
        <v>78</v>
      </c>
      <c r="S255" s="51" t="s">
        <v>74</v>
      </c>
    </row>
    <row r="256" spans="1:19" ht="50.1" customHeight="1" x14ac:dyDescent="0.2">
      <c r="A256" s="47" t="s">
        <v>662</v>
      </c>
      <c r="B256" s="47"/>
      <c r="C256" s="48" t="s">
        <v>663</v>
      </c>
      <c r="D256" s="48" t="s">
        <v>664</v>
      </c>
      <c r="E256" s="47" t="s">
        <v>61</v>
      </c>
      <c r="F256" s="49">
        <v>5</v>
      </c>
      <c r="G256" s="50" t="s">
        <v>62</v>
      </c>
      <c r="H256" s="49" t="s">
        <v>1762</v>
      </c>
      <c r="I256" s="49" t="s">
        <v>1762</v>
      </c>
      <c r="J256" s="49" t="str">
        <f>VLOOKUP(A256,quedan!$A$2:$C$300,3,0)</f>
        <v>292</v>
      </c>
      <c r="K256" s="50" t="s">
        <v>63</v>
      </c>
      <c r="L256" s="50" t="s">
        <v>64</v>
      </c>
      <c r="M256" s="50" t="s">
        <v>65</v>
      </c>
      <c r="N256" s="50" t="s">
        <v>115</v>
      </c>
      <c r="O256" s="50" t="s">
        <v>66</v>
      </c>
      <c r="P256" s="51" t="str">
        <f ca="1">IF(INDIRECT("G256")="Mercado Shops","-",IF(INDIRECT("N256")="Clásica","10%",IF(INDIRECT("N256")="Premium","14.5%","-")))</f>
        <v>-</v>
      </c>
      <c r="Q256" s="51" t="str">
        <f ca="1">IF(INDIRECT("G256")="Mercado Libre","-",IF(INDIRECT("N256")="Clásica","4.63%",IF(INDIRECT("N256")="Premium","13.9%","-")))</f>
        <v>-</v>
      </c>
      <c r="R256" s="50" t="s">
        <v>67</v>
      </c>
      <c r="S256" s="51" t="s">
        <v>74</v>
      </c>
    </row>
    <row r="257" spans="1:19" ht="50.1" customHeight="1" x14ac:dyDescent="0.2">
      <c r="A257" s="47" t="s">
        <v>665</v>
      </c>
      <c r="B257" s="47"/>
      <c r="C257" s="48" t="s">
        <v>431</v>
      </c>
      <c r="D257" s="47" t="s">
        <v>666</v>
      </c>
      <c r="E257" s="47" t="s">
        <v>61</v>
      </c>
      <c r="F257" s="49">
        <v>0</v>
      </c>
      <c r="G257" s="50" t="s">
        <v>62</v>
      </c>
      <c r="H257" s="49" t="s">
        <v>1607</v>
      </c>
      <c r="I257" s="49" t="s">
        <v>1607</v>
      </c>
      <c r="J257" s="49" t="str">
        <f>VLOOKUP(A257,quedan!$A$2:$C$300,3,0)</f>
        <v>293.1</v>
      </c>
      <c r="K257" s="50" t="s">
        <v>63</v>
      </c>
      <c r="L257" s="50" t="s">
        <v>64</v>
      </c>
      <c r="M257" s="50" t="s">
        <v>65</v>
      </c>
      <c r="N257" s="50" t="s">
        <v>115</v>
      </c>
      <c r="O257" s="50" t="s">
        <v>66</v>
      </c>
      <c r="P257" s="51" t="str">
        <f ca="1">IF(INDIRECT("G257")="Mercado Shops","-",IF(INDIRECT("N257")="Clásica","10%",IF(INDIRECT("N257")="Premium","14.5%","-")))</f>
        <v>-</v>
      </c>
      <c r="Q257" s="51" t="str">
        <f ca="1">IF(INDIRECT("G257")="Mercado Libre","-",IF(INDIRECT("N257")="Clásica","4.63%",IF(INDIRECT("N257")="Premium","13.9%","-")))</f>
        <v>-</v>
      </c>
      <c r="R257" s="50" t="s">
        <v>78</v>
      </c>
      <c r="S257" s="51" t="s">
        <v>74</v>
      </c>
    </row>
    <row r="258" spans="1:19" ht="50.1" customHeight="1" x14ac:dyDescent="0.2">
      <c r="A258" s="47" t="s">
        <v>667</v>
      </c>
      <c r="B258" s="47"/>
      <c r="C258" s="48" t="s">
        <v>668</v>
      </c>
      <c r="D258" s="47" t="s">
        <v>669</v>
      </c>
      <c r="E258" s="47" t="s">
        <v>61</v>
      </c>
      <c r="F258" s="49">
        <v>4</v>
      </c>
      <c r="G258" s="50" t="s">
        <v>62</v>
      </c>
      <c r="H258" s="49" t="s">
        <v>1607</v>
      </c>
      <c r="I258" s="49" t="s">
        <v>1607</v>
      </c>
      <c r="J258" s="49" t="str">
        <f>VLOOKUP(A258,quedan!$A$2:$C$300,3,0)</f>
        <v>293.1</v>
      </c>
      <c r="K258" s="50" t="s">
        <v>63</v>
      </c>
      <c r="L258" s="50" t="s">
        <v>64</v>
      </c>
      <c r="M258" s="50" t="s">
        <v>65</v>
      </c>
      <c r="N258" s="50" t="s">
        <v>115</v>
      </c>
      <c r="O258" s="50" t="s">
        <v>66</v>
      </c>
      <c r="P258" s="51" t="str">
        <f ca="1">IF(INDIRECT("G258")="Mercado Shops","-",IF(INDIRECT("N258")="Clásica","10%",IF(INDIRECT("N258")="Premium","14.5%","-")))</f>
        <v>-</v>
      </c>
      <c r="Q258" s="51" t="str">
        <f ca="1">IF(INDIRECT("G258")="Mercado Libre","-",IF(INDIRECT("N258")="Clásica","4.63%",IF(INDIRECT("N258")="Premium","13.9%","-")))</f>
        <v>-</v>
      </c>
      <c r="R258" s="50" t="s">
        <v>67</v>
      </c>
      <c r="S258" s="51" t="s">
        <v>74</v>
      </c>
    </row>
    <row r="259" spans="1:19" ht="50.1" customHeight="1" x14ac:dyDescent="0.2">
      <c r="A259" s="47" t="s">
        <v>670</v>
      </c>
      <c r="B259" s="47"/>
      <c r="C259" s="48" t="s">
        <v>671</v>
      </c>
      <c r="D259" s="47" t="s">
        <v>672</v>
      </c>
      <c r="E259" s="47" t="s">
        <v>61</v>
      </c>
      <c r="F259" s="49">
        <v>5</v>
      </c>
      <c r="G259" s="50" t="s">
        <v>62</v>
      </c>
      <c r="H259" s="49">
        <v>283</v>
      </c>
      <c r="I259" s="49">
        <v>283</v>
      </c>
      <c r="J259" s="174">
        <f>VLOOKUP(A259,omiapublicaciones!$A$5:$G$598,7,0)</f>
        <v>283</v>
      </c>
      <c r="K259" s="50" t="s">
        <v>63</v>
      </c>
      <c r="L259" s="50" t="s">
        <v>64</v>
      </c>
      <c r="M259" s="50" t="s">
        <v>65</v>
      </c>
      <c r="N259" s="50" t="s">
        <v>115</v>
      </c>
      <c r="O259" s="50" t="s">
        <v>66</v>
      </c>
      <c r="P259" s="51" t="str">
        <f ca="1">IF(INDIRECT("G259")="Mercado Shops","-",IF(INDIRECT("N259")="Clásica","10%",IF(INDIRECT("N259")="Premium","14.5%","-")))</f>
        <v>-</v>
      </c>
      <c r="Q259" s="51" t="str">
        <f ca="1">IF(INDIRECT("G259")="Mercado Libre","-",IF(INDIRECT("N259")="Clásica","4.63%",IF(INDIRECT("N259")="Premium","13.9%","-")))</f>
        <v>-</v>
      </c>
      <c r="R259" s="50" t="s">
        <v>67</v>
      </c>
      <c r="S259" s="51" t="s">
        <v>673</v>
      </c>
    </row>
    <row r="260" spans="1:19" ht="50.1" customHeight="1" x14ac:dyDescent="0.2">
      <c r="A260" s="47" t="s">
        <v>674</v>
      </c>
      <c r="B260" s="47"/>
      <c r="C260" s="48" t="s">
        <v>130</v>
      </c>
      <c r="D260" s="47" t="s">
        <v>675</v>
      </c>
      <c r="E260" s="47" t="s">
        <v>61</v>
      </c>
      <c r="F260" s="49">
        <v>0</v>
      </c>
      <c r="G260" s="50" t="s">
        <v>62</v>
      </c>
      <c r="H260" s="49">
        <v>298</v>
      </c>
      <c r="I260" s="49">
        <v>298</v>
      </c>
      <c r="J260" s="174">
        <f>VLOOKUP(A260,omiapublicaciones!$A$5:$G$598,7,0)</f>
        <v>298</v>
      </c>
      <c r="K260" s="50" t="s">
        <v>63</v>
      </c>
      <c r="L260" s="50" t="s">
        <v>64</v>
      </c>
      <c r="M260" s="50" t="s">
        <v>65</v>
      </c>
      <c r="N260" s="50" t="s">
        <v>115</v>
      </c>
      <c r="O260" s="50" t="s">
        <v>66</v>
      </c>
      <c r="P260" s="51" t="str">
        <f ca="1">IF(INDIRECT("G260")="Mercado Shops","-",IF(INDIRECT("N260")="Clásica","10%",IF(INDIRECT("N260")="Premium","14.5%","-")))</f>
        <v>-</v>
      </c>
      <c r="Q260" s="51" t="str">
        <f ca="1">IF(INDIRECT("G260")="Mercado Libre","-",IF(INDIRECT("N260")="Clásica","4.63%",IF(INDIRECT("N260")="Premium","13.9%","-")))</f>
        <v>-</v>
      </c>
      <c r="R260" s="50" t="s">
        <v>78</v>
      </c>
      <c r="S260" s="51" t="s">
        <v>676</v>
      </c>
    </row>
    <row r="261" spans="1:19" ht="50.1" customHeight="1" x14ac:dyDescent="0.2">
      <c r="A261" s="47" t="s">
        <v>677</v>
      </c>
      <c r="B261" s="47"/>
      <c r="C261" s="48" t="s">
        <v>678</v>
      </c>
      <c r="D261" s="47" t="s">
        <v>679</v>
      </c>
      <c r="E261" s="47" t="s">
        <v>61</v>
      </c>
      <c r="F261" s="49">
        <v>0</v>
      </c>
      <c r="G261" s="50" t="s">
        <v>62</v>
      </c>
      <c r="H261" s="49">
        <v>2999</v>
      </c>
      <c r="I261" s="49">
        <v>2999</v>
      </c>
      <c r="J261" s="174">
        <f>VLOOKUP(A261,omiapublicaciones!$A$5:$G$598,7,0)</f>
        <v>2999</v>
      </c>
      <c r="K261" s="50" t="s">
        <v>63</v>
      </c>
      <c r="L261" s="50" t="s">
        <v>64</v>
      </c>
      <c r="M261" s="50" t="s">
        <v>65</v>
      </c>
      <c r="N261" s="50" t="s">
        <v>65</v>
      </c>
      <c r="O261" s="50" t="s">
        <v>66</v>
      </c>
      <c r="P261" s="51" t="str">
        <f ca="1">IF(INDIRECT("G261")="Mercado Shops","-",IF(INDIRECT("N261")="Clásica","10%",IF(INDIRECT("N261")="Premium","14.5%","-")))</f>
        <v>-</v>
      </c>
      <c r="Q261" s="51" t="str">
        <f ca="1">IF(INDIRECT("G261")="Mercado Libre","-",IF(INDIRECT("N261")="Clásica","4.63%",IF(INDIRECT("N261")="Premium","13.9%","-")))</f>
        <v>-</v>
      </c>
      <c r="R261" s="50" t="s">
        <v>78</v>
      </c>
      <c r="S261" s="51" t="s">
        <v>74</v>
      </c>
    </row>
    <row r="262" spans="1:19" ht="50.1" customHeight="1" x14ac:dyDescent="0.2">
      <c r="A262" s="47" t="s">
        <v>680</v>
      </c>
      <c r="B262" s="47"/>
      <c r="C262" s="48" t="s">
        <v>681</v>
      </c>
      <c r="D262" s="47" t="s">
        <v>682</v>
      </c>
      <c r="E262" s="47" t="s">
        <v>61</v>
      </c>
      <c r="F262" s="49">
        <v>1</v>
      </c>
      <c r="G262" s="50" t="s">
        <v>62</v>
      </c>
      <c r="H262" s="49" t="s">
        <v>1760</v>
      </c>
      <c r="I262" s="49" t="s">
        <v>1760</v>
      </c>
      <c r="J262" s="49" t="str">
        <f>VLOOKUP(A262,quedan!$A$2:$C$300,3,0)</f>
        <v>1650</v>
      </c>
      <c r="K262" s="50" t="s">
        <v>63</v>
      </c>
      <c r="L262" s="50" t="s">
        <v>64</v>
      </c>
      <c r="M262" s="50" t="s">
        <v>65</v>
      </c>
      <c r="N262" s="50" t="s">
        <v>65</v>
      </c>
      <c r="O262" s="50" t="s">
        <v>66</v>
      </c>
      <c r="P262" s="51" t="str">
        <f ca="1">IF(INDIRECT("G262")="Mercado Shops","-",IF(INDIRECT("N262")="Clásica","15%",IF(INDIRECT("N262")="Premium","19.5%","-")))</f>
        <v>-</v>
      </c>
      <c r="Q262" s="51" t="str">
        <f ca="1">IF(INDIRECT("G262")="Mercado Libre","-",IF(INDIRECT("N262")="Clásica","4.63%",IF(INDIRECT("N262")="Premium","13.9%","-")))</f>
        <v>-</v>
      </c>
      <c r="R262" s="50" t="s">
        <v>78</v>
      </c>
      <c r="S262" s="51" t="s">
        <v>683</v>
      </c>
    </row>
    <row r="263" spans="1:19" ht="50.1" customHeight="1" x14ac:dyDescent="0.2">
      <c r="A263" s="47" t="s">
        <v>684</v>
      </c>
      <c r="B263" s="47"/>
      <c r="C263" s="48" t="s">
        <v>685</v>
      </c>
      <c r="D263" s="47" t="s">
        <v>686</v>
      </c>
      <c r="E263" s="47" t="s">
        <v>61</v>
      </c>
      <c r="F263" s="49">
        <v>4</v>
      </c>
      <c r="G263" s="50" t="s">
        <v>62</v>
      </c>
      <c r="H263" s="49" t="s">
        <v>1712</v>
      </c>
      <c r="I263" s="49" t="s">
        <v>1712</v>
      </c>
      <c r="J263" s="49" t="str">
        <f>VLOOKUP(A263,quedan!$A$2:$C$300,3,0)</f>
        <v>578</v>
      </c>
      <c r="K263" s="50" t="s">
        <v>63</v>
      </c>
      <c r="L263" s="50" t="s">
        <v>64</v>
      </c>
      <c r="M263" s="50" t="s">
        <v>65</v>
      </c>
      <c r="N263" s="50" t="s">
        <v>65</v>
      </c>
      <c r="O263" s="50" t="s">
        <v>66</v>
      </c>
      <c r="P263" s="51" t="str">
        <f ca="1">IF(INDIRECT("G263")="Mercado Shops","-",IF(INDIRECT("N263")="Clásica","15%",IF(INDIRECT("N263")="Premium","19.5%","-")))</f>
        <v>-</v>
      </c>
      <c r="Q263" s="51" t="str">
        <f ca="1">IF(INDIRECT("G263")="Mercado Libre","-",IF(INDIRECT("N263")="Clásica","4.63%",IF(INDIRECT("N263")="Premium","13.9%","-")))</f>
        <v>-</v>
      </c>
      <c r="R263" s="50" t="s">
        <v>67</v>
      </c>
      <c r="S263" s="51" t="s">
        <v>586</v>
      </c>
    </row>
    <row r="264" spans="1:19" ht="50.1" customHeight="1" x14ac:dyDescent="0.2">
      <c r="A264" s="47" t="s">
        <v>687</v>
      </c>
      <c r="B264" s="47"/>
      <c r="C264" s="48" t="s">
        <v>577</v>
      </c>
      <c r="D264" s="47" t="s">
        <v>688</v>
      </c>
      <c r="E264" s="47" t="s">
        <v>61</v>
      </c>
      <c r="F264" s="49">
        <v>0</v>
      </c>
      <c r="G264" s="50" t="s">
        <v>62</v>
      </c>
      <c r="H264" s="49">
        <v>350</v>
      </c>
      <c r="I264" s="49">
        <v>350</v>
      </c>
      <c r="J264" s="174">
        <f>VLOOKUP(A264,omiapublicaciones!$A$5:$G$598,7,0)</f>
        <v>350</v>
      </c>
      <c r="K264" s="50" t="s">
        <v>63</v>
      </c>
      <c r="L264" s="50" t="s">
        <v>64</v>
      </c>
      <c r="M264" s="50" t="s">
        <v>65</v>
      </c>
      <c r="N264" s="50" t="s">
        <v>65</v>
      </c>
      <c r="O264" s="50" t="s">
        <v>66</v>
      </c>
      <c r="P264" s="51" t="str">
        <f ca="1">IF(INDIRECT("G264")="Mercado Shops","-",IF(INDIRECT("N264")="Clásica","10%",IF(INDIRECT("N264")="Premium","14.5%","-")))</f>
        <v>-</v>
      </c>
      <c r="Q264" s="51" t="str">
        <f ca="1">IF(INDIRECT("G264")="Mercado Libre","-",IF(INDIRECT("N264")="Clásica","4.63%",IF(INDIRECT("N264")="Premium","13.9%","-")))</f>
        <v>-</v>
      </c>
      <c r="R264" s="50" t="s">
        <v>78</v>
      </c>
      <c r="S264" s="51" t="s">
        <v>409</v>
      </c>
    </row>
    <row r="265" spans="1:19" ht="50.1" customHeight="1" x14ac:dyDescent="0.2">
      <c r="A265" s="47" t="s">
        <v>689</v>
      </c>
      <c r="B265" s="47"/>
      <c r="C265" s="47" t="s">
        <v>143</v>
      </c>
      <c r="D265" s="47" t="s">
        <v>690</v>
      </c>
      <c r="E265" s="47" t="s">
        <v>61</v>
      </c>
      <c r="F265" s="51" t="s">
        <v>691</v>
      </c>
      <c r="G265" s="50" t="s">
        <v>62</v>
      </c>
      <c r="H265" s="49" t="s">
        <v>1759</v>
      </c>
      <c r="I265" s="49" t="s">
        <v>1759</v>
      </c>
      <c r="J265" s="49" t="str">
        <f>VLOOKUP(A265,quedan!$A$2:$C$300,3,0)</f>
        <v>60</v>
      </c>
      <c r="K265" s="50" t="s">
        <v>63</v>
      </c>
      <c r="L265" s="50" t="s">
        <v>64</v>
      </c>
      <c r="M265" s="50" t="s">
        <v>65</v>
      </c>
      <c r="N265" s="50" t="s">
        <v>115</v>
      </c>
      <c r="O265" s="50" t="s">
        <v>66</v>
      </c>
      <c r="P265" s="51" t="str">
        <f ca="1">IF(INDIRECT("G265")="Mercado Shops","-",IF(INDIRECT("N265")="Clásica","15%",IF(INDIRECT("N265")="Premium","19.5%","-")))</f>
        <v>-</v>
      </c>
      <c r="Q265" s="51" t="str">
        <f ca="1">IF(INDIRECT("G265")="Mercado Libre","-",IF(INDIRECT("N265")="Clásica","4.63%",IF(INDIRECT("N265")="Premium","13.9%","-")))</f>
        <v>-</v>
      </c>
      <c r="R265" s="50" t="s">
        <v>67</v>
      </c>
      <c r="S265" s="51" t="s">
        <v>595</v>
      </c>
    </row>
    <row r="266" spans="1:19" ht="50.1" customHeight="1" x14ac:dyDescent="0.2">
      <c r="A266" s="47" t="s">
        <v>689</v>
      </c>
      <c r="B266" s="47" t="s">
        <v>692</v>
      </c>
      <c r="C266" s="48" t="s">
        <v>298</v>
      </c>
      <c r="D266" s="52" t="str">
        <f>"     "&amp;D265</f>
        <v xml:space="preserve">     Filtro Para Cubrebocas N99 Pm2.5 Original Carbon Activado</v>
      </c>
      <c r="E266" s="47" t="s">
        <v>597</v>
      </c>
      <c r="F266" s="49">
        <v>4</v>
      </c>
      <c r="G266" s="51" t="str">
        <f>G265&amp;"     "</f>
        <v xml:space="preserve">Mercado Libre y Mercado Shops     </v>
      </c>
      <c r="H266" s="51" t="s">
        <v>1759</v>
      </c>
      <c r="I266" s="51" t="s">
        <v>1759</v>
      </c>
      <c r="J266" s="49" t="str">
        <f>VLOOKUP(A266,quedan!$A$2:$C$300,3,0)</f>
        <v>60</v>
      </c>
      <c r="K266" s="51" t="str">
        <f>K265</f>
        <v>Vincular</v>
      </c>
      <c r="L266" s="51" t="str">
        <f>L265&amp;"     "</f>
        <v xml:space="preserve">$     </v>
      </c>
      <c r="M266" s="51" t="str">
        <f>M265&amp;"     "</f>
        <v xml:space="preserve">Mercado Envíos gratis     </v>
      </c>
      <c r="N266" s="51" t="str">
        <f>N265&amp;"     "</f>
        <v xml:space="preserve">Mercado Envíos a cargo del comprador     </v>
      </c>
      <c r="O266" s="51" t="str">
        <f>O265&amp;"     "</f>
        <v xml:space="preserve">Premium     </v>
      </c>
      <c r="P266" s="51" t="str">
        <f ca="1">P265</f>
        <v>-</v>
      </c>
      <c r="Q266" s="51" t="str">
        <f ca="1">Q265</f>
        <v>-</v>
      </c>
      <c r="R266" s="51" t="str">
        <f>R265&amp;"     "</f>
        <v xml:space="preserve">Activa     </v>
      </c>
      <c r="S266" s="51" t="s">
        <v>595</v>
      </c>
    </row>
    <row r="267" spans="1:19" ht="50.1" customHeight="1" x14ac:dyDescent="0.2">
      <c r="A267" s="47" t="s">
        <v>693</v>
      </c>
      <c r="B267" s="47"/>
      <c r="C267" s="47" t="s">
        <v>143</v>
      </c>
      <c r="D267" s="47" t="s">
        <v>694</v>
      </c>
      <c r="E267" s="47" t="s">
        <v>61</v>
      </c>
      <c r="F267" s="51" t="s">
        <v>145</v>
      </c>
      <c r="G267" s="50" t="s">
        <v>62</v>
      </c>
      <c r="H267" s="49">
        <v>117</v>
      </c>
      <c r="I267" s="49">
        <v>117</v>
      </c>
      <c r="J267" s="174">
        <f>VLOOKUP(A267,omiapublicaciones!$A$5:$G$598,7,0)</f>
        <v>117</v>
      </c>
      <c r="K267" s="50" t="s">
        <v>63</v>
      </c>
      <c r="L267" s="50" t="s">
        <v>64</v>
      </c>
      <c r="M267" s="50" t="s">
        <v>65</v>
      </c>
      <c r="N267" s="50" t="s">
        <v>115</v>
      </c>
      <c r="O267" s="50" t="s">
        <v>66</v>
      </c>
      <c r="P267" s="51" t="str">
        <f ca="1">IF(INDIRECT("G267")="Mercado Shops","-",IF(INDIRECT("N267")="Clásica","15%",IF(INDIRECT("N267")="Premium","19.5%","-")))</f>
        <v>-</v>
      </c>
      <c r="Q267" s="51" t="str">
        <f ca="1">IF(INDIRECT("G267")="Mercado Libre","-",IF(INDIRECT("N267")="Clásica","4.63%",IF(INDIRECT("N267")="Premium","13.9%","-")))</f>
        <v>-</v>
      </c>
      <c r="R267" s="50" t="s">
        <v>78</v>
      </c>
      <c r="S267" s="51" t="s">
        <v>695</v>
      </c>
    </row>
    <row r="268" spans="1:19" ht="50.1" customHeight="1" x14ac:dyDescent="0.2">
      <c r="A268" s="47" t="s">
        <v>693</v>
      </c>
      <c r="B268" s="47" t="s">
        <v>696</v>
      </c>
      <c r="C268" s="48" t="s">
        <v>697</v>
      </c>
      <c r="D268" s="52" t="str">
        <f>"     "&amp;D267</f>
        <v xml:space="preserve">     Cubrebocas Niños Infantil Lavable Ecologico +valvula +filtro</v>
      </c>
      <c r="E268" s="47" t="s">
        <v>260</v>
      </c>
      <c r="F268" s="49">
        <v>0</v>
      </c>
      <c r="G268" s="51" t="str">
        <f>G267&amp;"     "</f>
        <v xml:space="preserve">Mercado Libre y Mercado Shops     </v>
      </c>
      <c r="H268" s="51">
        <v>117</v>
      </c>
      <c r="I268" s="51">
        <v>117</v>
      </c>
      <c r="J268" s="174">
        <f>VLOOKUP(A268,omiapublicaciones!$A$5:$G$598,7,0)</f>
        <v>117</v>
      </c>
      <c r="K268" s="51" t="str">
        <f>K267</f>
        <v>Vincular</v>
      </c>
      <c r="L268" s="51" t="str">
        <f>L267&amp;"     "</f>
        <v xml:space="preserve">$     </v>
      </c>
      <c r="M268" s="51" t="str">
        <f>M267&amp;"     "</f>
        <v xml:space="preserve">Mercado Envíos gratis     </v>
      </c>
      <c r="N268" s="51" t="str">
        <f>N267&amp;"     "</f>
        <v xml:space="preserve">Mercado Envíos a cargo del comprador     </v>
      </c>
      <c r="O268" s="51" t="str">
        <f>O267&amp;"     "</f>
        <v xml:space="preserve">Premium     </v>
      </c>
      <c r="P268" s="51" t="str">
        <f ca="1">P267</f>
        <v>-</v>
      </c>
      <c r="Q268" s="51" t="str">
        <f ca="1">Q267</f>
        <v>-</v>
      </c>
      <c r="R268" s="51" t="str">
        <f>R267&amp;"     "</f>
        <v xml:space="preserve">Inactiva     </v>
      </c>
      <c r="S268" s="51" t="s">
        <v>695</v>
      </c>
    </row>
    <row r="269" spans="1:19" ht="50.1" customHeight="1" x14ac:dyDescent="0.2">
      <c r="A269" s="47" t="s">
        <v>693</v>
      </c>
      <c r="B269" s="47" t="s">
        <v>698</v>
      </c>
      <c r="C269" s="48" t="s">
        <v>699</v>
      </c>
      <c r="D269" s="52" t="str">
        <f>"     "&amp;D267</f>
        <v xml:space="preserve">     Cubrebocas Niños Infantil Lavable Ecologico +valvula +filtro</v>
      </c>
      <c r="E269" s="47" t="s">
        <v>293</v>
      </c>
      <c r="F269" s="49">
        <v>0</v>
      </c>
      <c r="G269" s="51" t="str">
        <f>G267&amp;"     "</f>
        <v xml:space="preserve">Mercado Libre y Mercado Shops     </v>
      </c>
      <c r="H269" s="51">
        <v>117</v>
      </c>
      <c r="I269" s="51">
        <v>117</v>
      </c>
      <c r="J269" s="174">
        <f>VLOOKUP(A269,omiapublicaciones!$A$5:$G$598,7,0)</f>
        <v>117</v>
      </c>
      <c r="K269" s="51" t="str">
        <f>K267</f>
        <v>Vincular</v>
      </c>
      <c r="L269" s="51" t="str">
        <f>L267&amp;"     "</f>
        <v xml:space="preserve">$     </v>
      </c>
      <c r="M269" s="51" t="str">
        <f>M267&amp;"     "</f>
        <v xml:space="preserve">Mercado Envíos gratis     </v>
      </c>
      <c r="N269" s="51" t="str">
        <f>N267&amp;"     "</f>
        <v xml:space="preserve">Mercado Envíos a cargo del comprador     </v>
      </c>
      <c r="O269" s="51" t="str">
        <f>O267&amp;"     "</f>
        <v xml:space="preserve">Premium     </v>
      </c>
      <c r="P269" s="51" t="str">
        <f ca="1">P267</f>
        <v>-</v>
      </c>
      <c r="Q269" s="51" t="str">
        <f ca="1">Q267</f>
        <v>-</v>
      </c>
      <c r="R269" s="51" t="str">
        <f>R267&amp;"     "</f>
        <v xml:space="preserve">Inactiva     </v>
      </c>
      <c r="S269" s="51" t="s">
        <v>695</v>
      </c>
    </row>
    <row r="270" spans="1:19" ht="50.1" customHeight="1" x14ac:dyDescent="0.2">
      <c r="A270" s="47" t="s">
        <v>693</v>
      </c>
      <c r="B270" s="47" t="s">
        <v>700</v>
      </c>
      <c r="C270" s="48" t="s">
        <v>701</v>
      </c>
      <c r="D270" s="52" t="str">
        <f>"     "&amp;D267</f>
        <v xml:space="preserve">     Cubrebocas Niños Infantil Lavable Ecologico +valvula +filtro</v>
      </c>
      <c r="E270" s="47" t="s">
        <v>702</v>
      </c>
      <c r="F270" s="49">
        <v>0</v>
      </c>
      <c r="G270" s="51" t="str">
        <f>G267&amp;"     "</f>
        <v xml:space="preserve">Mercado Libre y Mercado Shops     </v>
      </c>
      <c r="H270" s="51">
        <v>117</v>
      </c>
      <c r="I270" s="51">
        <v>117</v>
      </c>
      <c r="J270" s="174">
        <f>VLOOKUP(A270,omiapublicaciones!$A$5:$G$598,7,0)</f>
        <v>117</v>
      </c>
      <c r="K270" s="51" t="str">
        <f>K267</f>
        <v>Vincular</v>
      </c>
      <c r="L270" s="51" t="str">
        <f>L267&amp;"     "</f>
        <v xml:space="preserve">$     </v>
      </c>
      <c r="M270" s="51" t="str">
        <f>M267&amp;"     "</f>
        <v xml:space="preserve">Mercado Envíos gratis     </v>
      </c>
      <c r="N270" s="51" t="str">
        <f>N267&amp;"     "</f>
        <v xml:space="preserve">Mercado Envíos a cargo del comprador     </v>
      </c>
      <c r="O270" s="51" t="str">
        <f>O267&amp;"     "</f>
        <v xml:space="preserve">Premium     </v>
      </c>
      <c r="P270" s="51" t="str">
        <f ca="1">P267</f>
        <v>-</v>
      </c>
      <c r="Q270" s="51" t="str">
        <f ca="1">Q267</f>
        <v>-</v>
      </c>
      <c r="R270" s="51" t="str">
        <f>R267&amp;"     "</f>
        <v xml:space="preserve">Inactiva     </v>
      </c>
      <c r="S270" s="51" t="s">
        <v>695</v>
      </c>
    </row>
    <row r="271" spans="1:19" ht="50.1" customHeight="1" x14ac:dyDescent="0.2">
      <c r="A271" s="47" t="s">
        <v>693</v>
      </c>
      <c r="B271" s="47" t="s">
        <v>703</v>
      </c>
      <c r="C271" s="48"/>
      <c r="D271" s="52" t="str">
        <f>"     "&amp;D267</f>
        <v xml:space="preserve">     Cubrebocas Niños Infantil Lavable Ecologico +valvula +filtro</v>
      </c>
      <c r="E271" s="47" t="s">
        <v>704</v>
      </c>
      <c r="F271" s="49">
        <v>0</v>
      </c>
      <c r="G271" s="51" t="str">
        <f>G267&amp;"     "</f>
        <v xml:space="preserve">Mercado Libre y Mercado Shops     </v>
      </c>
      <c r="H271" s="51">
        <v>117</v>
      </c>
      <c r="I271" s="51">
        <v>117</v>
      </c>
      <c r="J271" s="174">
        <f>VLOOKUP(A271,omiapublicaciones!$A$5:$G$598,7,0)</f>
        <v>117</v>
      </c>
      <c r="K271" s="51" t="str">
        <f>K267</f>
        <v>Vincular</v>
      </c>
      <c r="L271" s="51" t="str">
        <f>L267&amp;"     "</f>
        <v xml:space="preserve">$     </v>
      </c>
      <c r="M271" s="51" t="str">
        <f>M267&amp;"     "</f>
        <v xml:space="preserve">Mercado Envíos gratis     </v>
      </c>
      <c r="N271" s="51" t="str">
        <f>N267&amp;"     "</f>
        <v xml:space="preserve">Mercado Envíos a cargo del comprador     </v>
      </c>
      <c r="O271" s="51" t="str">
        <f>O267&amp;"     "</f>
        <v xml:space="preserve">Premium     </v>
      </c>
      <c r="P271" s="51" t="str">
        <f ca="1">P267</f>
        <v>-</v>
      </c>
      <c r="Q271" s="51" t="str">
        <f ca="1">Q267</f>
        <v>-</v>
      </c>
      <c r="R271" s="51" t="str">
        <f>R267&amp;"     "</f>
        <v xml:space="preserve">Inactiva     </v>
      </c>
      <c r="S271" s="51" t="s">
        <v>695</v>
      </c>
    </row>
    <row r="272" spans="1:19" ht="50.1" customHeight="1" x14ac:dyDescent="0.2">
      <c r="A272" s="47" t="s">
        <v>693</v>
      </c>
      <c r="B272" s="47" t="s">
        <v>705</v>
      </c>
      <c r="C272" s="48" t="s">
        <v>706</v>
      </c>
      <c r="D272" s="52" t="str">
        <f>"     "&amp;D267</f>
        <v xml:space="preserve">     Cubrebocas Niños Infantil Lavable Ecologico +valvula +filtro</v>
      </c>
      <c r="E272" s="47" t="s">
        <v>707</v>
      </c>
      <c r="F272" s="49">
        <v>0</v>
      </c>
      <c r="G272" s="51" t="str">
        <f>G267&amp;"     "</f>
        <v xml:space="preserve">Mercado Libre y Mercado Shops     </v>
      </c>
      <c r="H272" s="51">
        <v>117</v>
      </c>
      <c r="I272" s="51">
        <v>117</v>
      </c>
      <c r="J272" s="174">
        <f>VLOOKUP(A272,omiapublicaciones!$A$5:$G$598,7,0)</f>
        <v>117</v>
      </c>
      <c r="K272" s="51" t="str">
        <f>K267</f>
        <v>Vincular</v>
      </c>
      <c r="L272" s="51" t="str">
        <f>L267&amp;"     "</f>
        <v xml:space="preserve">$     </v>
      </c>
      <c r="M272" s="51" t="str">
        <f>M267&amp;"     "</f>
        <v xml:space="preserve">Mercado Envíos gratis     </v>
      </c>
      <c r="N272" s="51" t="str">
        <f>N267&amp;"     "</f>
        <v xml:space="preserve">Mercado Envíos a cargo del comprador     </v>
      </c>
      <c r="O272" s="51" t="str">
        <f>O267&amp;"     "</f>
        <v xml:space="preserve">Premium     </v>
      </c>
      <c r="P272" s="51" t="str">
        <f ca="1">P267</f>
        <v>-</v>
      </c>
      <c r="Q272" s="51" t="str">
        <f ca="1">Q267</f>
        <v>-</v>
      </c>
      <c r="R272" s="51" t="str">
        <f>R267&amp;"     "</f>
        <v xml:space="preserve">Inactiva     </v>
      </c>
      <c r="S272" s="51" t="s">
        <v>695</v>
      </c>
    </row>
    <row r="273" spans="1:19" ht="50.1" customHeight="1" x14ac:dyDescent="0.2">
      <c r="A273" s="47" t="s">
        <v>708</v>
      </c>
      <c r="B273" s="47"/>
      <c r="C273" s="47" t="s">
        <v>143</v>
      </c>
      <c r="D273" s="47" t="s">
        <v>709</v>
      </c>
      <c r="E273" s="47" t="s">
        <v>61</v>
      </c>
      <c r="F273" s="51" t="s">
        <v>145</v>
      </c>
      <c r="G273" s="50" t="s">
        <v>62</v>
      </c>
      <c r="H273" s="49">
        <v>119</v>
      </c>
      <c r="I273" s="49">
        <v>119</v>
      </c>
      <c r="J273" s="174">
        <f>VLOOKUP(A273,omiapublicaciones!$A$5:$G$598,7,0)</f>
        <v>119</v>
      </c>
      <c r="K273" s="50" t="s">
        <v>63</v>
      </c>
      <c r="L273" s="50" t="s">
        <v>64</v>
      </c>
      <c r="M273" s="50" t="s">
        <v>65</v>
      </c>
      <c r="N273" s="50" t="s">
        <v>115</v>
      </c>
      <c r="O273" s="50" t="s">
        <v>66</v>
      </c>
      <c r="P273" s="51" t="str">
        <f ca="1">IF(INDIRECT("G273")="Mercado Shops","-",IF(INDIRECT("N273")="Clásica","15%",IF(INDIRECT("N273")="Premium","19.5%","-")))</f>
        <v>-</v>
      </c>
      <c r="Q273" s="51" t="str">
        <f ca="1">IF(INDIRECT("G273")="Mercado Libre","-",IF(INDIRECT("N273")="Clásica","4.63%",IF(INDIRECT("N273")="Premium","13.9%","-")))</f>
        <v>-</v>
      </c>
      <c r="R273" s="50" t="s">
        <v>78</v>
      </c>
      <c r="S273" s="51" t="s">
        <v>695</v>
      </c>
    </row>
    <row r="274" spans="1:19" ht="50.1" customHeight="1" x14ac:dyDescent="0.2">
      <c r="A274" s="47" t="s">
        <v>708</v>
      </c>
      <c r="B274" s="47" t="s">
        <v>710</v>
      </c>
      <c r="C274" s="48" t="s">
        <v>711</v>
      </c>
      <c r="D274" s="52" t="str">
        <f>"     "&amp;D273</f>
        <v xml:space="preserve">     Cubrebocas Valvula Y Filtros Pm2.5 Y N99 Tapaboca Lavable</v>
      </c>
      <c r="E274" s="47" t="s">
        <v>293</v>
      </c>
      <c r="F274" s="49">
        <v>0</v>
      </c>
      <c r="G274" s="51" t="str">
        <f>G273&amp;"     "</f>
        <v xml:space="preserve">Mercado Libre y Mercado Shops     </v>
      </c>
      <c r="H274" s="51">
        <v>119</v>
      </c>
      <c r="I274" s="51">
        <v>119</v>
      </c>
      <c r="J274" s="174">
        <f>VLOOKUP(A274,omiapublicaciones!$A$5:$G$598,7,0)</f>
        <v>119</v>
      </c>
      <c r="K274" s="51" t="str">
        <f>K273</f>
        <v>Vincular</v>
      </c>
      <c r="L274" s="51" t="str">
        <f>L273&amp;"     "</f>
        <v xml:space="preserve">$     </v>
      </c>
      <c r="M274" s="51" t="str">
        <f>M273&amp;"     "</f>
        <v xml:space="preserve">Mercado Envíos gratis     </v>
      </c>
      <c r="N274" s="51" t="str">
        <f>N273&amp;"     "</f>
        <v xml:space="preserve">Mercado Envíos a cargo del comprador     </v>
      </c>
      <c r="O274" s="51" t="str">
        <f>O273&amp;"     "</f>
        <v xml:space="preserve">Premium     </v>
      </c>
      <c r="P274" s="51" t="str">
        <f ca="1">P273</f>
        <v>-</v>
      </c>
      <c r="Q274" s="51" t="str">
        <f ca="1">Q273</f>
        <v>-</v>
      </c>
      <c r="R274" s="51" t="str">
        <f>R273&amp;"     "</f>
        <v xml:space="preserve">Inactiva     </v>
      </c>
      <c r="S274" s="51" t="s">
        <v>695</v>
      </c>
    </row>
    <row r="275" spans="1:19" ht="50.1" customHeight="1" x14ac:dyDescent="0.2">
      <c r="A275" s="47" t="s">
        <v>708</v>
      </c>
      <c r="B275" s="47" t="s">
        <v>712</v>
      </c>
      <c r="C275" s="48" t="s">
        <v>713</v>
      </c>
      <c r="D275" s="52" t="str">
        <f>"     "&amp;D273</f>
        <v xml:space="preserve">     Cubrebocas Valvula Y Filtros Pm2.5 Y N99 Tapaboca Lavable</v>
      </c>
      <c r="E275" s="47" t="s">
        <v>704</v>
      </c>
      <c r="F275" s="49">
        <v>0</v>
      </c>
      <c r="G275" s="51" t="str">
        <f>G273&amp;"     "</f>
        <v xml:space="preserve">Mercado Libre y Mercado Shops     </v>
      </c>
      <c r="H275" s="51">
        <v>119</v>
      </c>
      <c r="I275" s="51">
        <v>119</v>
      </c>
      <c r="J275" s="174">
        <f>VLOOKUP(A275,omiapublicaciones!$A$5:$G$598,7,0)</f>
        <v>119</v>
      </c>
      <c r="K275" s="51" t="str">
        <f>K273</f>
        <v>Vincular</v>
      </c>
      <c r="L275" s="51" t="str">
        <f>L273&amp;"     "</f>
        <v xml:space="preserve">$     </v>
      </c>
      <c r="M275" s="51" t="str">
        <f>M273&amp;"     "</f>
        <v xml:space="preserve">Mercado Envíos gratis     </v>
      </c>
      <c r="N275" s="51" t="str">
        <f>N273&amp;"     "</f>
        <v xml:space="preserve">Mercado Envíos a cargo del comprador     </v>
      </c>
      <c r="O275" s="51" t="str">
        <f>O273&amp;"     "</f>
        <v xml:space="preserve">Premium     </v>
      </c>
      <c r="P275" s="51" t="str">
        <f ca="1">P273</f>
        <v>-</v>
      </c>
      <c r="Q275" s="51" t="str">
        <f ca="1">Q273</f>
        <v>-</v>
      </c>
      <c r="R275" s="51" t="str">
        <f>R273&amp;"     "</f>
        <v xml:space="preserve">Inactiva     </v>
      </c>
      <c r="S275" s="51" t="s">
        <v>695</v>
      </c>
    </row>
    <row r="276" spans="1:19" ht="50.1" customHeight="1" x14ac:dyDescent="0.2">
      <c r="A276" s="47" t="s">
        <v>708</v>
      </c>
      <c r="B276" s="47" t="s">
        <v>714</v>
      </c>
      <c r="C276" s="48" t="s">
        <v>715</v>
      </c>
      <c r="D276" s="52" t="str">
        <f>"     "&amp;D273</f>
        <v xml:space="preserve">     Cubrebocas Valvula Y Filtros Pm2.5 Y N99 Tapaboca Lavable</v>
      </c>
      <c r="E276" s="47" t="s">
        <v>716</v>
      </c>
      <c r="F276" s="49">
        <v>0</v>
      </c>
      <c r="G276" s="51" t="str">
        <f>G273&amp;"     "</f>
        <v xml:space="preserve">Mercado Libre y Mercado Shops     </v>
      </c>
      <c r="H276" s="51">
        <v>119</v>
      </c>
      <c r="I276" s="51">
        <v>119</v>
      </c>
      <c r="J276" s="174">
        <f>VLOOKUP(A276,omiapublicaciones!$A$5:$G$598,7,0)</f>
        <v>119</v>
      </c>
      <c r="K276" s="51" t="str">
        <f>K273</f>
        <v>Vincular</v>
      </c>
      <c r="L276" s="51" t="str">
        <f>L273&amp;"     "</f>
        <v xml:space="preserve">$     </v>
      </c>
      <c r="M276" s="51" t="str">
        <f>M273&amp;"     "</f>
        <v xml:space="preserve">Mercado Envíos gratis     </v>
      </c>
      <c r="N276" s="51" t="str">
        <f>N273&amp;"     "</f>
        <v xml:space="preserve">Mercado Envíos a cargo del comprador     </v>
      </c>
      <c r="O276" s="51" t="str">
        <f>O273&amp;"     "</f>
        <v xml:space="preserve">Premium     </v>
      </c>
      <c r="P276" s="51" t="str">
        <f ca="1">P273</f>
        <v>-</v>
      </c>
      <c r="Q276" s="51" t="str">
        <f ca="1">Q273</f>
        <v>-</v>
      </c>
      <c r="R276" s="51" t="str">
        <f>R273&amp;"     "</f>
        <v xml:space="preserve">Inactiva     </v>
      </c>
      <c r="S276" s="51" t="s">
        <v>695</v>
      </c>
    </row>
    <row r="277" spans="1:19" ht="50.1" customHeight="1" x14ac:dyDescent="0.2">
      <c r="A277" s="47" t="s">
        <v>708</v>
      </c>
      <c r="B277" s="47" t="s">
        <v>717</v>
      </c>
      <c r="C277" s="48" t="s">
        <v>718</v>
      </c>
      <c r="D277" s="52" t="str">
        <f>"     "&amp;D273</f>
        <v xml:space="preserve">     Cubrebocas Valvula Y Filtros Pm2.5 Y N99 Tapaboca Lavable</v>
      </c>
      <c r="E277" s="47" t="s">
        <v>260</v>
      </c>
      <c r="F277" s="49">
        <v>0</v>
      </c>
      <c r="G277" s="51" t="str">
        <f>G273&amp;"     "</f>
        <v xml:space="preserve">Mercado Libre y Mercado Shops     </v>
      </c>
      <c r="H277" s="51">
        <v>119</v>
      </c>
      <c r="I277" s="51">
        <v>119</v>
      </c>
      <c r="J277" s="174">
        <f>VLOOKUP(A277,omiapublicaciones!$A$5:$G$598,7,0)</f>
        <v>119</v>
      </c>
      <c r="K277" s="51" t="str">
        <f>K273</f>
        <v>Vincular</v>
      </c>
      <c r="L277" s="51" t="str">
        <f>L273&amp;"     "</f>
        <v xml:space="preserve">$     </v>
      </c>
      <c r="M277" s="51" t="str">
        <f>M273&amp;"     "</f>
        <v xml:space="preserve">Mercado Envíos gratis     </v>
      </c>
      <c r="N277" s="51" t="str">
        <f>N273&amp;"     "</f>
        <v xml:space="preserve">Mercado Envíos a cargo del comprador     </v>
      </c>
      <c r="O277" s="51" t="str">
        <f>O273&amp;"     "</f>
        <v xml:space="preserve">Premium     </v>
      </c>
      <c r="P277" s="51" t="str">
        <f ca="1">P273</f>
        <v>-</v>
      </c>
      <c r="Q277" s="51" t="str">
        <f ca="1">Q273</f>
        <v>-</v>
      </c>
      <c r="R277" s="51" t="str">
        <f>R273&amp;"     "</f>
        <v xml:space="preserve">Inactiva     </v>
      </c>
      <c r="S277" s="51" t="s">
        <v>695</v>
      </c>
    </row>
    <row r="278" spans="1:19" ht="50.1" customHeight="1" x14ac:dyDescent="0.2">
      <c r="A278" s="47" t="s">
        <v>708</v>
      </c>
      <c r="B278" s="47" t="s">
        <v>719</v>
      </c>
      <c r="C278" s="48" t="s">
        <v>720</v>
      </c>
      <c r="D278" s="52" t="str">
        <f>"     "&amp;D273</f>
        <v xml:space="preserve">     Cubrebocas Valvula Y Filtros Pm2.5 Y N99 Tapaboca Lavable</v>
      </c>
      <c r="E278" s="47" t="s">
        <v>721</v>
      </c>
      <c r="F278" s="49">
        <v>0</v>
      </c>
      <c r="G278" s="51" t="str">
        <f>G273&amp;"     "</f>
        <v xml:space="preserve">Mercado Libre y Mercado Shops     </v>
      </c>
      <c r="H278" s="51">
        <v>119</v>
      </c>
      <c r="I278" s="51">
        <v>119</v>
      </c>
      <c r="J278" s="174">
        <f>VLOOKUP(A278,omiapublicaciones!$A$5:$G$598,7,0)</f>
        <v>119</v>
      </c>
      <c r="K278" s="51" t="str">
        <f>K273</f>
        <v>Vincular</v>
      </c>
      <c r="L278" s="51" t="str">
        <f>L273&amp;"     "</f>
        <v xml:space="preserve">$     </v>
      </c>
      <c r="M278" s="51" t="str">
        <f>M273&amp;"     "</f>
        <v xml:space="preserve">Mercado Envíos gratis     </v>
      </c>
      <c r="N278" s="51" t="str">
        <f>N273&amp;"     "</f>
        <v xml:space="preserve">Mercado Envíos a cargo del comprador     </v>
      </c>
      <c r="O278" s="51" t="str">
        <f>O273&amp;"     "</f>
        <v xml:space="preserve">Premium     </v>
      </c>
      <c r="P278" s="51" t="str">
        <f ca="1">P273</f>
        <v>-</v>
      </c>
      <c r="Q278" s="51" t="str">
        <f ca="1">Q273</f>
        <v>-</v>
      </c>
      <c r="R278" s="51" t="str">
        <f>R273&amp;"     "</f>
        <v xml:space="preserve">Inactiva     </v>
      </c>
      <c r="S278" s="51" t="s">
        <v>695</v>
      </c>
    </row>
    <row r="279" spans="1:19" ht="50.1" customHeight="1" x14ac:dyDescent="0.2">
      <c r="A279" s="47" t="s">
        <v>708</v>
      </c>
      <c r="B279" s="47" t="s">
        <v>722</v>
      </c>
      <c r="C279" s="48" t="s">
        <v>723</v>
      </c>
      <c r="D279" s="52" t="str">
        <f>"     "&amp;D273</f>
        <v xml:space="preserve">     Cubrebocas Valvula Y Filtros Pm2.5 Y N99 Tapaboca Lavable</v>
      </c>
      <c r="E279" s="47" t="s">
        <v>724</v>
      </c>
      <c r="F279" s="49">
        <v>0</v>
      </c>
      <c r="G279" s="51" t="str">
        <f>G273&amp;"     "</f>
        <v xml:space="preserve">Mercado Libre y Mercado Shops     </v>
      </c>
      <c r="H279" s="51">
        <v>119</v>
      </c>
      <c r="I279" s="51">
        <v>119</v>
      </c>
      <c r="J279" s="174">
        <f>VLOOKUP(A279,omiapublicaciones!$A$5:$G$598,7,0)</f>
        <v>119</v>
      </c>
      <c r="K279" s="51" t="str">
        <f>K273</f>
        <v>Vincular</v>
      </c>
      <c r="L279" s="51" t="str">
        <f>L273&amp;"     "</f>
        <v xml:space="preserve">$     </v>
      </c>
      <c r="M279" s="51" t="str">
        <f>M273&amp;"     "</f>
        <v xml:space="preserve">Mercado Envíos gratis     </v>
      </c>
      <c r="N279" s="51" t="str">
        <f>N273&amp;"     "</f>
        <v xml:space="preserve">Mercado Envíos a cargo del comprador     </v>
      </c>
      <c r="O279" s="51" t="str">
        <f>O273&amp;"     "</f>
        <v xml:space="preserve">Premium     </v>
      </c>
      <c r="P279" s="51" t="str">
        <f ca="1">P273</f>
        <v>-</v>
      </c>
      <c r="Q279" s="51" t="str">
        <f ca="1">Q273</f>
        <v>-</v>
      </c>
      <c r="R279" s="51" t="str">
        <f>R273&amp;"     "</f>
        <v xml:space="preserve">Inactiva     </v>
      </c>
      <c r="S279" s="51" t="s">
        <v>695</v>
      </c>
    </row>
    <row r="280" spans="1:19" ht="50.1" customHeight="1" x14ac:dyDescent="0.2">
      <c r="A280" s="47" t="s">
        <v>708</v>
      </c>
      <c r="B280" s="47" t="s">
        <v>725</v>
      </c>
      <c r="C280" s="48" t="s">
        <v>726</v>
      </c>
      <c r="D280" s="52" t="str">
        <f>"     "&amp;D273</f>
        <v xml:space="preserve">     Cubrebocas Valvula Y Filtros Pm2.5 Y N99 Tapaboca Lavable</v>
      </c>
      <c r="E280" s="47" t="s">
        <v>597</v>
      </c>
      <c r="F280" s="49">
        <v>0</v>
      </c>
      <c r="G280" s="51" t="str">
        <f>G273&amp;"     "</f>
        <v xml:space="preserve">Mercado Libre y Mercado Shops     </v>
      </c>
      <c r="H280" s="51">
        <v>119</v>
      </c>
      <c r="I280" s="51">
        <v>119</v>
      </c>
      <c r="J280" s="174">
        <f>VLOOKUP(A280,omiapublicaciones!$A$5:$G$598,7,0)</f>
        <v>119</v>
      </c>
      <c r="K280" s="51" t="str">
        <f>K273</f>
        <v>Vincular</v>
      </c>
      <c r="L280" s="51" t="str">
        <f>L273&amp;"     "</f>
        <v xml:space="preserve">$     </v>
      </c>
      <c r="M280" s="51" t="str">
        <f>M273&amp;"     "</f>
        <v xml:space="preserve">Mercado Envíos gratis     </v>
      </c>
      <c r="N280" s="51" t="str">
        <f>N273&amp;"     "</f>
        <v xml:space="preserve">Mercado Envíos a cargo del comprador     </v>
      </c>
      <c r="O280" s="51" t="str">
        <f>O273&amp;"     "</f>
        <v xml:space="preserve">Premium     </v>
      </c>
      <c r="P280" s="51" t="str">
        <f ca="1">P273</f>
        <v>-</v>
      </c>
      <c r="Q280" s="51" t="str">
        <f ca="1">Q273</f>
        <v>-</v>
      </c>
      <c r="R280" s="51" t="str">
        <f>R273&amp;"     "</f>
        <v xml:space="preserve">Inactiva     </v>
      </c>
      <c r="S280" s="51" t="s">
        <v>695</v>
      </c>
    </row>
    <row r="281" spans="1:19" ht="50.1" customHeight="1" x14ac:dyDescent="0.2">
      <c r="A281" s="47" t="s">
        <v>708</v>
      </c>
      <c r="B281" s="47" t="s">
        <v>727</v>
      </c>
      <c r="C281" s="48" t="s">
        <v>728</v>
      </c>
      <c r="D281" s="52" t="str">
        <f>"     "&amp;D273</f>
        <v xml:space="preserve">     Cubrebocas Valvula Y Filtros Pm2.5 Y N99 Tapaboca Lavable</v>
      </c>
      <c r="E281" s="47" t="s">
        <v>707</v>
      </c>
      <c r="F281" s="49">
        <v>0</v>
      </c>
      <c r="G281" s="51" t="str">
        <f>G273&amp;"     "</f>
        <v xml:space="preserve">Mercado Libre y Mercado Shops     </v>
      </c>
      <c r="H281" s="51">
        <v>119</v>
      </c>
      <c r="I281" s="51">
        <v>119</v>
      </c>
      <c r="J281" s="174">
        <f>VLOOKUP(A281,omiapublicaciones!$A$5:$G$598,7,0)</f>
        <v>119</v>
      </c>
      <c r="K281" s="51" t="str">
        <f>K273</f>
        <v>Vincular</v>
      </c>
      <c r="L281" s="51" t="str">
        <f>L273&amp;"     "</f>
        <v xml:space="preserve">$     </v>
      </c>
      <c r="M281" s="51" t="str">
        <f>M273&amp;"     "</f>
        <v xml:space="preserve">Mercado Envíos gratis     </v>
      </c>
      <c r="N281" s="51" t="str">
        <f>N273&amp;"     "</f>
        <v xml:space="preserve">Mercado Envíos a cargo del comprador     </v>
      </c>
      <c r="O281" s="51" t="str">
        <f>O273&amp;"     "</f>
        <v xml:space="preserve">Premium     </v>
      </c>
      <c r="P281" s="51" t="str">
        <f ca="1">P273</f>
        <v>-</v>
      </c>
      <c r="Q281" s="51" t="str">
        <f ca="1">Q273</f>
        <v>-</v>
      </c>
      <c r="R281" s="51" t="str">
        <f>R273&amp;"     "</f>
        <v xml:space="preserve">Inactiva     </v>
      </c>
      <c r="S281" s="51" t="s">
        <v>695</v>
      </c>
    </row>
    <row r="282" spans="1:19" ht="50.1" customHeight="1" x14ac:dyDescent="0.2">
      <c r="A282" s="47" t="s">
        <v>708</v>
      </c>
      <c r="B282" s="47" t="s">
        <v>729</v>
      </c>
      <c r="C282" s="48" t="s">
        <v>730</v>
      </c>
      <c r="D282" s="52" t="str">
        <f>"     "&amp;D273</f>
        <v xml:space="preserve">     Cubrebocas Valvula Y Filtros Pm2.5 Y N99 Tapaboca Lavable</v>
      </c>
      <c r="E282" s="47" t="s">
        <v>731</v>
      </c>
      <c r="F282" s="49">
        <v>0</v>
      </c>
      <c r="G282" s="51" t="str">
        <f>G273&amp;"     "</f>
        <v xml:space="preserve">Mercado Libre y Mercado Shops     </v>
      </c>
      <c r="H282" s="51">
        <v>119</v>
      </c>
      <c r="I282" s="51">
        <v>119</v>
      </c>
      <c r="J282" s="174">
        <f>VLOOKUP(A282,omiapublicaciones!$A$5:$G$598,7,0)</f>
        <v>119</v>
      </c>
      <c r="K282" s="51" t="str">
        <f>K273</f>
        <v>Vincular</v>
      </c>
      <c r="L282" s="51" t="str">
        <f>L273&amp;"     "</f>
        <v xml:space="preserve">$     </v>
      </c>
      <c r="M282" s="51" t="str">
        <f>M273&amp;"     "</f>
        <v xml:space="preserve">Mercado Envíos gratis     </v>
      </c>
      <c r="N282" s="51" t="str">
        <f>N273&amp;"     "</f>
        <v xml:space="preserve">Mercado Envíos a cargo del comprador     </v>
      </c>
      <c r="O282" s="51" t="str">
        <f>O273&amp;"     "</f>
        <v xml:space="preserve">Premium     </v>
      </c>
      <c r="P282" s="51" t="str">
        <f ca="1">P273</f>
        <v>-</v>
      </c>
      <c r="Q282" s="51" t="str">
        <f ca="1">Q273</f>
        <v>-</v>
      </c>
      <c r="R282" s="51" t="str">
        <f>R273&amp;"     "</f>
        <v xml:space="preserve">Inactiva     </v>
      </c>
      <c r="S282" s="51" t="s">
        <v>695</v>
      </c>
    </row>
    <row r="283" spans="1:19" ht="50.1" customHeight="1" x14ac:dyDescent="0.2">
      <c r="A283" s="47" t="s">
        <v>708</v>
      </c>
      <c r="B283" s="47" t="s">
        <v>732</v>
      </c>
      <c r="C283" s="48" t="s">
        <v>733</v>
      </c>
      <c r="D283" s="52" t="str">
        <f>"     "&amp;D273</f>
        <v xml:space="preserve">     Cubrebocas Valvula Y Filtros Pm2.5 Y N99 Tapaboca Lavable</v>
      </c>
      <c r="E283" s="47" t="s">
        <v>456</v>
      </c>
      <c r="F283" s="49">
        <v>0</v>
      </c>
      <c r="G283" s="51" t="str">
        <f>G273&amp;"     "</f>
        <v xml:space="preserve">Mercado Libre y Mercado Shops     </v>
      </c>
      <c r="H283" s="51">
        <v>119</v>
      </c>
      <c r="I283" s="51">
        <v>119</v>
      </c>
      <c r="J283" s="174">
        <f>VLOOKUP(A283,omiapublicaciones!$A$5:$G$598,7,0)</f>
        <v>119</v>
      </c>
      <c r="K283" s="51" t="str">
        <f>K273</f>
        <v>Vincular</v>
      </c>
      <c r="L283" s="51" t="str">
        <f>L273&amp;"     "</f>
        <v xml:space="preserve">$     </v>
      </c>
      <c r="M283" s="51" t="str">
        <f>M273&amp;"     "</f>
        <v xml:space="preserve">Mercado Envíos gratis     </v>
      </c>
      <c r="N283" s="51" t="str">
        <f>N273&amp;"     "</f>
        <v xml:space="preserve">Mercado Envíos a cargo del comprador     </v>
      </c>
      <c r="O283" s="51" t="str">
        <f>O273&amp;"     "</f>
        <v xml:space="preserve">Premium     </v>
      </c>
      <c r="P283" s="51" t="str">
        <f ca="1">P273</f>
        <v>-</v>
      </c>
      <c r="Q283" s="51" t="str">
        <f ca="1">Q273</f>
        <v>-</v>
      </c>
      <c r="R283" s="51" t="str">
        <f>R273&amp;"     "</f>
        <v xml:space="preserve">Inactiva     </v>
      </c>
      <c r="S283" s="51" t="s">
        <v>695</v>
      </c>
    </row>
    <row r="284" spans="1:19" ht="50.1" customHeight="1" x14ac:dyDescent="0.2">
      <c r="A284" s="47" t="s">
        <v>708</v>
      </c>
      <c r="B284" s="47" t="s">
        <v>734</v>
      </c>
      <c r="C284" s="48" t="s">
        <v>735</v>
      </c>
      <c r="D284" s="52" t="str">
        <f>"     "&amp;D273</f>
        <v xml:space="preserve">     Cubrebocas Valvula Y Filtros Pm2.5 Y N99 Tapaboca Lavable</v>
      </c>
      <c r="E284" s="47" t="s">
        <v>736</v>
      </c>
      <c r="F284" s="49">
        <v>0</v>
      </c>
      <c r="G284" s="51" t="str">
        <f>G273&amp;"     "</f>
        <v xml:space="preserve">Mercado Libre y Mercado Shops     </v>
      </c>
      <c r="H284" s="51">
        <v>119</v>
      </c>
      <c r="I284" s="51">
        <v>119</v>
      </c>
      <c r="J284" s="174">
        <f>VLOOKUP(A284,omiapublicaciones!$A$5:$G$598,7,0)</f>
        <v>119</v>
      </c>
      <c r="K284" s="51" t="str">
        <f>K273</f>
        <v>Vincular</v>
      </c>
      <c r="L284" s="51" t="str">
        <f>L273&amp;"     "</f>
        <v xml:space="preserve">$     </v>
      </c>
      <c r="M284" s="51" t="str">
        <f>M273&amp;"     "</f>
        <v xml:space="preserve">Mercado Envíos gratis     </v>
      </c>
      <c r="N284" s="51" t="str">
        <f>N273&amp;"     "</f>
        <v xml:space="preserve">Mercado Envíos a cargo del comprador     </v>
      </c>
      <c r="O284" s="51" t="str">
        <f>O273&amp;"     "</f>
        <v xml:space="preserve">Premium     </v>
      </c>
      <c r="P284" s="51" t="str">
        <f ca="1">P273</f>
        <v>-</v>
      </c>
      <c r="Q284" s="51" t="str">
        <f ca="1">Q273</f>
        <v>-</v>
      </c>
      <c r="R284" s="51" t="str">
        <f>R273&amp;"     "</f>
        <v xml:space="preserve">Inactiva     </v>
      </c>
      <c r="S284" s="51" t="s">
        <v>695</v>
      </c>
    </row>
    <row r="285" spans="1:19" ht="50.1" customHeight="1" x14ac:dyDescent="0.2">
      <c r="A285" s="47" t="s">
        <v>708</v>
      </c>
      <c r="B285" s="47" t="s">
        <v>737</v>
      </c>
      <c r="C285" s="48" t="s">
        <v>738</v>
      </c>
      <c r="D285" s="52" t="str">
        <f>"     "&amp;D273</f>
        <v xml:space="preserve">     Cubrebocas Valvula Y Filtros Pm2.5 Y N99 Tapaboca Lavable</v>
      </c>
      <c r="E285" s="47" t="s">
        <v>461</v>
      </c>
      <c r="F285" s="49">
        <v>0</v>
      </c>
      <c r="G285" s="51" t="str">
        <f>G273&amp;"     "</f>
        <v xml:space="preserve">Mercado Libre y Mercado Shops     </v>
      </c>
      <c r="H285" s="51">
        <v>119</v>
      </c>
      <c r="I285" s="51">
        <v>119</v>
      </c>
      <c r="J285" s="174">
        <f>VLOOKUP(A285,omiapublicaciones!$A$5:$G$598,7,0)</f>
        <v>119</v>
      </c>
      <c r="K285" s="51" t="str">
        <f>K273</f>
        <v>Vincular</v>
      </c>
      <c r="L285" s="51" t="str">
        <f>L273&amp;"     "</f>
        <v xml:space="preserve">$     </v>
      </c>
      <c r="M285" s="51" t="str">
        <f>M273&amp;"     "</f>
        <v xml:space="preserve">Mercado Envíos gratis     </v>
      </c>
      <c r="N285" s="51" t="str">
        <f>N273&amp;"     "</f>
        <v xml:space="preserve">Mercado Envíos a cargo del comprador     </v>
      </c>
      <c r="O285" s="51" t="str">
        <f>O273&amp;"     "</f>
        <v xml:space="preserve">Premium     </v>
      </c>
      <c r="P285" s="51" t="str">
        <f ca="1">P273</f>
        <v>-</v>
      </c>
      <c r="Q285" s="51" t="str">
        <f ca="1">Q273</f>
        <v>-</v>
      </c>
      <c r="R285" s="51" t="str">
        <f>R273&amp;"     "</f>
        <v xml:space="preserve">Inactiva     </v>
      </c>
      <c r="S285" s="51" t="s">
        <v>695</v>
      </c>
    </row>
    <row r="286" spans="1:19" ht="50.1" customHeight="1" x14ac:dyDescent="0.2">
      <c r="A286" s="47" t="s">
        <v>708</v>
      </c>
      <c r="B286" s="47" t="s">
        <v>739</v>
      </c>
      <c r="C286" s="48" t="s">
        <v>740</v>
      </c>
      <c r="D286" s="52" t="str">
        <f>"     "&amp;D273</f>
        <v xml:space="preserve">     Cubrebocas Valvula Y Filtros Pm2.5 Y N99 Tapaboca Lavable</v>
      </c>
      <c r="E286" s="47" t="s">
        <v>741</v>
      </c>
      <c r="F286" s="49">
        <v>0</v>
      </c>
      <c r="G286" s="51" t="str">
        <f>G273&amp;"     "</f>
        <v xml:space="preserve">Mercado Libre y Mercado Shops     </v>
      </c>
      <c r="H286" s="51">
        <v>119</v>
      </c>
      <c r="I286" s="51">
        <v>119</v>
      </c>
      <c r="J286" s="174">
        <f>VLOOKUP(A286,omiapublicaciones!$A$5:$G$598,7,0)</f>
        <v>119</v>
      </c>
      <c r="K286" s="51" t="str">
        <f>K273</f>
        <v>Vincular</v>
      </c>
      <c r="L286" s="51" t="str">
        <f>L273&amp;"     "</f>
        <v xml:space="preserve">$     </v>
      </c>
      <c r="M286" s="51" t="str">
        <f>M273&amp;"     "</f>
        <v xml:space="preserve">Mercado Envíos gratis     </v>
      </c>
      <c r="N286" s="51" t="str">
        <f>N273&amp;"     "</f>
        <v xml:space="preserve">Mercado Envíos a cargo del comprador     </v>
      </c>
      <c r="O286" s="51" t="str">
        <f>O273&amp;"     "</f>
        <v xml:space="preserve">Premium     </v>
      </c>
      <c r="P286" s="51" t="str">
        <f ca="1">P273</f>
        <v>-</v>
      </c>
      <c r="Q286" s="51" t="str">
        <f ca="1">Q273</f>
        <v>-</v>
      </c>
      <c r="R286" s="51" t="str">
        <f>R273&amp;"     "</f>
        <v xml:space="preserve">Inactiva     </v>
      </c>
      <c r="S286" s="51" t="s">
        <v>695</v>
      </c>
    </row>
    <row r="287" spans="1:19" ht="50.1" customHeight="1" x14ac:dyDescent="0.2">
      <c r="A287" s="47" t="s">
        <v>742</v>
      </c>
      <c r="B287" s="47"/>
      <c r="C287" s="47" t="s">
        <v>143</v>
      </c>
      <c r="D287" s="47" t="s">
        <v>743</v>
      </c>
      <c r="E287" s="47" t="s">
        <v>61</v>
      </c>
      <c r="F287" s="51" t="s">
        <v>481</v>
      </c>
      <c r="G287" s="50" t="s">
        <v>62</v>
      </c>
      <c r="H287" s="49">
        <v>50.5</v>
      </c>
      <c r="I287" s="49">
        <v>50.5</v>
      </c>
      <c r="J287" s="174">
        <f>VLOOKUP(A287,omiapublicaciones!$A$5:$G$598,7,0)</f>
        <v>50.5</v>
      </c>
      <c r="K287" s="50" t="s">
        <v>63</v>
      </c>
      <c r="L287" s="50" t="s">
        <v>64</v>
      </c>
      <c r="M287" s="50" t="s">
        <v>65</v>
      </c>
      <c r="N287" s="50" t="s">
        <v>115</v>
      </c>
      <c r="O287" s="50" t="s">
        <v>66</v>
      </c>
      <c r="P287" s="51" t="str">
        <f ca="1">IF(INDIRECT("G287")="Mercado Shops","-",IF(INDIRECT("N287")="Clásica","15%",IF(INDIRECT("N287")="Premium","19.5%","-")))</f>
        <v>-</v>
      </c>
      <c r="Q287" s="51" t="str">
        <f ca="1">IF(INDIRECT("G287")="Mercado Libre","-",IF(INDIRECT("N287")="Clásica","4.63%",IF(INDIRECT("N287")="Premium","13.9%","-")))</f>
        <v>-</v>
      </c>
      <c r="R287" s="50" t="s">
        <v>78</v>
      </c>
      <c r="S287" s="51" t="s">
        <v>595</v>
      </c>
    </row>
    <row r="288" spans="1:19" ht="50.1" customHeight="1" x14ac:dyDescent="0.2">
      <c r="A288" s="47" t="s">
        <v>742</v>
      </c>
      <c r="B288" s="47" t="s">
        <v>744</v>
      </c>
      <c r="C288" s="48" t="s">
        <v>298</v>
      </c>
      <c r="D288" s="52" t="str">
        <f>"     "&amp;D287</f>
        <v xml:space="preserve">     Filtro N99 Pm2.5 Para Cubrebocas Original Carbon Activado</v>
      </c>
      <c r="E288" s="47" t="s">
        <v>745</v>
      </c>
      <c r="F288" s="49">
        <v>9</v>
      </c>
      <c r="G288" s="51" t="str">
        <f>G287&amp;"     "</f>
        <v xml:space="preserve">Mercado Libre y Mercado Shops     </v>
      </c>
      <c r="H288" s="51">
        <v>50.5</v>
      </c>
      <c r="I288" s="51">
        <v>50.5</v>
      </c>
      <c r="J288" s="174">
        <f>VLOOKUP(A288,omiapublicaciones!$A$5:$G$598,7,0)</f>
        <v>50.5</v>
      </c>
      <c r="K288" s="51" t="str">
        <f>K287</f>
        <v>Vincular</v>
      </c>
      <c r="L288" s="51" t="str">
        <f>L287&amp;"     "</f>
        <v xml:space="preserve">$     </v>
      </c>
      <c r="M288" s="51" t="str">
        <f>M287&amp;"     "</f>
        <v xml:space="preserve">Mercado Envíos gratis     </v>
      </c>
      <c r="N288" s="51" t="str">
        <f>N287&amp;"     "</f>
        <v xml:space="preserve">Mercado Envíos a cargo del comprador     </v>
      </c>
      <c r="O288" s="51" t="str">
        <f>O287&amp;"     "</f>
        <v xml:space="preserve">Premium     </v>
      </c>
      <c r="P288" s="51" t="str">
        <f ca="1">P287</f>
        <v>-</v>
      </c>
      <c r="Q288" s="51" t="str">
        <f ca="1">Q287</f>
        <v>-</v>
      </c>
      <c r="R288" s="51" t="str">
        <f>R287&amp;"     "</f>
        <v xml:space="preserve">Inactiva     </v>
      </c>
      <c r="S288" s="51" t="s">
        <v>595</v>
      </c>
    </row>
    <row r="289" spans="1:19" ht="50.1" customHeight="1" x14ac:dyDescent="0.2">
      <c r="A289" s="47" t="s">
        <v>742</v>
      </c>
      <c r="B289" s="47" t="s">
        <v>746</v>
      </c>
      <c r="C289" s="48" t="s">
        <v>298</v>
      </c>
      <c r="D289" s="52" t="str">
        <f>"     "&amp;D287</f>
        <v xml:space="preserve">     Filtro N99 Pm2.5 Para Cubrebocas Original Carbon Activado</v>
      </c>
      <c r="E289" s="47" t="s">
        <v>597</v>
      </c>
      <c r="F289" s="49">
        <v>0</v>
      </c>
      <c r="G289" s="51" t="str">
        <f>G287&amp;"     "</f>
        <v xml:space="preserve">Mercado Libre y Mercado Shops     </v>
      </c>
      <c r="H289" s="51">
        <v>50.5</v>
      </c>
      <c r="I289" s="51">
        <v>50.5</v>
      </c>
      <c r="J289" s="174">
        <f>VLOOKUP(A289,omiapublicaciones!$A$5:$G$598,7,0)</f>
        <v>50.5</v>
      </c>
      <c r="K289" s="51" t="str">
        <f>K287</f>
        <v>Vincular</v>
      </c>
      <c r="L289" s="51" t="str">
        <f>L287&amp;"     "</f>
        <v xml:space="preserve">$     </v>
      </c>
      <c r="M289" s="51" t="str">
        <f>M287&amp;"     "</f>
        <v xml:space="preserve">Mercado Envíos gratis     </v>
      </c>
      <c r="N289" s="51" t="str">
        <f>N287&amp;"     "</f>
        <v xml:space="preserve">Mercado Envíos a cargo del comprador     </v>
      </c>
      <c r="O289" s="51" t="str">
        <f>O287&amp;"     "</f>
        <v xml:space="preserve">Premium     </v>
      </c>
      <c r="P289" s="51" t="str">
        <f ca="1">P287</f>
        <v>-</v>
      </c>
      <c r="Q289" s="51" t="str">
        <f ca="1">Q287</f>
        <v>-</v>
      </c>
      <c r="R289" s="51" t="str">
        <f>R287&amp;"     "</f>
        <v xml:space="preserve">Inactiva     </v>
      </c>
      <c r="S289" s="51" t="s">
        <v>595</v>
      </c>
    </row>
    <row r="290" spans="1:19" ht="50.1" customHeight="1" x14ac:dyDescent="0.2">
      <c r="A290" s="47" t="s">
        <v>747</v>
      </c>
      <c r="B290" s="47"/>
      <c r="C290" s="48" t="s">
        <v>748</v>
      </c>
      <c r="D290" s="47" t="s">
        <v>749</v>
      </c>
      <c r="E290" s="47" t="s">
        <v>61</v>
      </c>
      <c r="F290" s="49">
        <v>0</v>
      </c>
      <c r="G290" s="50" t="s">
        <v>62</v>
      </c>
      <c r="H290" s="49">
        <v>565.34</v>
      </c>
      <c r="I290" s="49">
        <v>565.34</v>
      </c>
      <c r="J290" s="174">
        <f>VLOOKUP(A290,omiapublicaciones!$A$5:$G$598,7,0)</f>
        <v>565.34</v>
      </c>
      <c r="K290" s="50" t="s">
        <v>63</v>
      </c>
      <c r="L290" s="50" t="s">
        <v>64</v>
      </c>
      <c r="M290" s="50" t="s">
        <v>65</v>
      </c>
      <c r="N290" s="50" t="s">
        <v>65</v>
      </c>
      <c r="O290" s="50" t="s">
        <v>66</v>
      </c>
      <c r="P290" s="51" t="str">
        <f ca="1">IF(INDIRECT("G290")="Mercado Shops","-",IF(INDIRECT("N290")="Clásica","10%",IF(INDIRECT("N290")="Premium","14.5%","-")))</f>
        <v>-</v>
      </c>
      <c r="Q290" s="51" t="str">
        <f ca="1">IF(INDIRECT("G290")="Mercado Libre","-",IF(INDIRECT("N290")="Clásica","4.63%",IF(INDIRECT("N290")="Premium","13.9%","-")))</f>
        <v>-</v>
      </c>
      <c r="R290" s="50" t="s">
        <v>78</v>
      </c>
      <c r="S290" s="51" t="s">
        <v>125</v>
      </c>
    </row>
    <row r="291" spans="1:19" ht="50.1" customHeight="1" x14ac:dyDescent="0.2">
      <c r="A291" s="47" t="s">
        <v>750</v>
      </c>
      <c r="B291" s="47"/>
      <c r="C291" s="48" t="s">
        <v>284</v>
      </c>
      <c r="D291" s="47" t="s">
        <v>285</v>
      </c>
      <c r="E291" s="47" t="s">
        <v>61</v>
      </c>
      <c r="F291" s="49">
        <v>0</v>
      </c>
      <c r="G291" s="50" t="s">
        <v>62</v>
      </c>
      <c r="H291" s="49" t="s">
        <v>1711</v>
      </c>
      <c r="I291" s="49" t="s">
        <v>1711</v>
      </c>
      <c r="J291" s="49" t="str">
        <f>VLOOKUP(A291,quedan!$A$2:$C$300,3,0)</f>
        <v>780</v>
      </c>
      <c r="K291" s="50" t="s">
        <v>63</v>
      </c>
      <c r="L291" s="50" t="s">
        <v>64</v>
      </c>
      <c r="M291" s="50" t="s">
        <v>65</v>
      </c>
      <c r="N291" s="50" t="s">
        <v>65</v>
      </c>
      <c r="O291" s="50" t="s">
        <v>66</v>
      </c>
      <c r="P291" s="51" t="str">
        <f ca="1">IF(INDIRECT("G291")="Mercado Shops","-",IF(INDIRECT("N291")="Clásica","12%",IF(INDIRECT("N291")="Premium","16.5%","-")))</f>
        <v>-</v>
      </c>
      <c r="Q291" s="51" t="str">
        <f ca="1">IF(INDIRECT("G291")="Mercado Libre","-",IF(INDIRECT("N291")="Clásica","4.63%",IF(INDIRECT("N291")="Premium","13.9%","-")))</f>
        <v>-</v>
      </c>
      <c r="R291" s="50" t="s">
        <v>78</v>
      </c>
      <c r="S291" s="51" t="s">
        <v>68</v>
      </c>
    </row>
    <row r="292" spans="1:19" ht="50.1" customHeight="1" x14ac:dyDescent="0.2">
      <c r="A292" s="47" t="s">
        <v>751</v>
      </c>
      <c r="B292" s="47"/>
      <c r="C292" s="48" t="s">
        <v>320</v>
      </c>
      <c r="D292" s="47" t="s">
        <v>752</v>
      </c>
      <c r="E292" s="47" t="s">
        <v>61</v>
      </c>
      <c r="F292" s="49">
        <v>2</v>
      </c>
      <c r="G292" s="50" t="s">
        <v>62</v>
      </c>
      <c r="H292" s="49" t="s">
        <v>1710</v>
      </c>
      <c r="I292" s="49" t="s">
        <v>1710</v>
      </c>
      <c r="J292" s="49" t="str">
        <f>VLOOKUP(A292,quedan!$A$2:$C$300,3,0)</f>
        <v>350</v>
      </c>
      <c r="K292" s="50" t="s">
        <v>63</v>
      </c>
      <c r="L292" s="50" t="s">
        <v>64</v>
      </c>
      <c r="M292" s="50" t="s">
        <v>65</v>
      </c>
      <c r="N292" s="50" t="s">
        <v>115</v>
      </c>
      <c r="O292" s="50" t="s">
        <v>66</v>
      </c>
      <c r="P292" s="51" t="str">
        <f ca="1">IF(INDIRECT("G292")="Mercado Shops","-",IF(INDIRECT("N292")="Clásica","10%",IF(INDIRECT("N292")="Premium","14.5%","-")))</f>
        <v>-</v>
      </c>
      <c r="Q292" s="51" t="str">
        <f ca="1">IF(INDIRECT("G292")="Mercado Libre","-",IF(INDIRECT("N292")="Clásica","4.63%",IF(INDIRECT("N292")="Premium","13.9%","-")))</f>
        <v>-</v>
      </c>
      <c r="R292" s="50" t="s">
        <v>78</v>
      </c>
      <c r="S292" s="51" t="s">
        <v>275</v>
      </c>
    </row>
    <row r="293" spans="1:19" ht="50.1" customHeight="1" x14ac:dyDescent="0.2">
      <c r="A293" s="47" t="s">
        <v>753</v>
      </c>
      <c r="B293" s="47"/>
      <c r="C293" s="48" t="s">
        <v>328</v>
      </c>
      <c r="D293" s="47" t="s">
        <v>754</v>
      </c>
      <c r="E293" s="47" t="s">
        <v>61</v>
      </c>
      <c r="F293" s="49">
        <v>0</v>
      </c>
      <c r="G293" s="50" t="s">
        <v>62</v>
      </c>
      <c r="H293" s="49">
        <v>395</v>
      </c>
      <c r="I293" s="49">
        <v>395</v>
      </c>
      <c r="J293" s="174">
        <f>VLOOKUP(A293,omiapublicaciones!$A$5:$G$598,7,0)</f>
        <v>395</v>
      </c>
      <c r="K293" s="50" t="s">
        <v>63</v>
      </c>
      <c r="L293" s="50" t="s">
        <v>64</v>
      </c>
      <c r="M293" s="50" t="s">
        <v>65</v>
      </c>
      <c r="N293" s="50" t="s">
        <v>65</v>
      </c>
      <c r="O293" s="50" t="s">
        <v>66</v>
      </c>
      <c r="P293" s="51" t="str">
        <f ca="1">IF(INDIRECT("G293")="Mercado Shops","-",IF(INDIRECT("N293")="Clásica","10%",IF(INDIRECT("N293")="Premium","14.5%","-")))</f>
        <v>-</v>
      </c>
      <c r="Q293" s="51" t="str">
        <f ca="1">IF(INDIRECT("G293")="Mercado Libre","-",IF(INDIRECT("N293")="Clásica","4.63%",IF(INDIRECT("N293")="Premium","13.9%","-")))</f>
        <v>-</v>
      </c>
      <c r="R293" s="50" t="s">
        <v>78</v>
      </c>
      <c r="S293" s="51" t="s">
        <v>125</v>
      </c>
    </row>
    <row r="294" spans="1:19" ht="50.1" customHeight="1" x14ac:dyDescent="0.2">
      <c r="A294" s="47" t="s">
        <v>755</v>
      </c>
      <c r="B294" s="47"/>
      <c r="C294" s="48" t="s">
        <v>196</v>
      </c>
      <c r="D294" s="47" t="s">
        <v>756</v>
      </c>
      <c r="E294" s="47" t="s">
        <v>61</v>
      </c>
      <c r="F294" s="49">
        <v>10</v>
      </c>
      <c r="G294" s="50" t="s">
        <v>32</v>
      </c>
      <c r="H294" s="49" t="s">
        <v>1605</v>
      </c>
      <c r="I294" s="49" t="s">
        <v>1605</v>
      </c>
      <c r="J294" s="49" t="str">
        <f>VLOOKUP(A294,quedan!$A$2:$C$300,3,0)</f>
        <v>839</v>
      </c>
      <c r="K294" s="50" t="s">
        <v>63</v>
      </c>
      <c r="L294" s="50" t="s">
        <v>64</v>
      </c>
      <c r="M294" s="50" t="s">
        <v>65</v>
      </c>
      <c r="N294" s="50" t="s">
        <v>65</v>
      </c>
      <c r="O294" s="50" t="s">
        <v>66</v>
      </c>
      <c r="P294" s="51" t="str">
        <f ca="1">IF(INDIRECT("G294")="Mercado Shops","-",IF(INDIRECT("N294")="Clásica","10%",IF(INDIRECT("N294")="Premium","14.5%","-")))</f>
        <v>-</v>
      </c>
      <c r="Q294" s="51" t="str">
        <f ca="1">IF(INDIRECT("G294")="Mercado Libre","-",IF(INDIRECT("N294")="Clásica","4.63%",IF(INDIRECT("N294")="Premium","13.9%","-")))</f>
        <v>-</v>
      </c>
      <c r="R294" s="50" t="s">
        <v>78</v>
      </c>
      <c r="S294" s="51" t="s">
        <v>198</v>
      </c>
    </row>
    <row r="295" spans="1:19" ht="50.1" customHeight="1" x14ac:dyDescent="0.2">
      <c r="A295" s="47" t="s">
        <v>757</v>
      </c>
      <c r="B295" s="47"/>
      <c r="C295" s="48" t="s">
        <v>328</v>
      </c>
      <c r="D295" s="47" t="s">
        <v>758</v>
      </c>
      <c r="E295" s="47" t="s">
        <v>61</v>
      </c>
      <c r="F295" s="49">
        <v>0</v>
      </c>
      <c r="G295" s="50" t="s">
        <v>62</v>
      </c>
      <c r="H295" s="49" t="s">
        <v>1599</v>
      </c>
      <c r="I295" s="49" t="s">
        <v>1599</v>
      </c>
      <c r="J295" s="49" t="str">
        <f>VLOOKUP(A295,quedan!$A$2:$C$300,3,0)</f>
        <v>298</v>
      </c>
      <c r="K295" s="50" t="s">
        <v>63</v>
      </c>
      <c r="L295" s="50" t="s">
        <v>64</v>
      </c>
      <c r="M295" s="50" t="s">
        <v>65</v>
      </c>
      <c r="N295" s="50" t="s">
        <v>65</v>
      </c>
      <c r="O295" s="50" t="s">
        <v>66</v>
      </c>
      <c r="P295" s="51" t="str">
        <f ca="1">IF(INDIRECT("G295")="Mercado Shops","-",IF(INDIRECT("N295")="Clásica","10%",IF(INDIRECT("N295")="Premium","14.5%","-")))</f>
        <v>-</v>
      </c>
      <c r="Q295" s="51" t="str">
        <f ca="1">IF(INDIRECT("G295")="Mercado Libre","-",IF(INDIRECT("N295")="Clásica","4.63%",IF(INDIRECT("N295")="Premium","13.9%","-")))</f>
        <v>-</v>
      </c>
      <c r="R295" s="50" t="s">
        <v>78</v>
      </c>
      <c r="S295" s="51" t="s">
        <v>125</v>
      </c>
    </row>
    <row r="296" spans="1:19" ht="50.1" customHeight="1" x14ac:dyDescent="0.2">
      <c r="A296" s="47" t="s">
        <v>759</v>
      </c>
      <c r="B296" s="47"/>
      <c r="C296" s="48" t="s">
        <v>760</v>
      </c>
      <c r="D296" s="47" t="s">
        <v>761</v>
      </c>
      <c r="E296" s="47" t="s">
        <v>61</v>
      </c>
      <c r="F296" s="49">
        <v>0</v>
      </c>
      <c r="G296" s="50" t="s">
        <v>62</v>
      </c>
      <c r="H296" s="49">
        <v>964.6</v>
      </c>
      <c r="I296" s="49">
        <v>964.6</v>
      </c>
      <c r="J296" s="174">
        <f>VLOOKUP(A296,omiapublicaciones!$A$5:$G$598,7,0)</f>
        <v>964.6</v>
      </c>
      <c r="K296" s="50" t="s">
        <v>63</v>
      </c>
      <c r="L296" s="50" t="s">
        <v>64</v>
      </c>
      <c r="M296" s="50" t="s">
        <v>65</v>
      </c>
      <c r="N296" s="50" t="s">
        <v>65</v>
      </c>
      <c r="O296" s="50" t="s">
        <v>66</v>
      </c>
      <c r="P296" s="51" t="str">
        <f ca="1">IF(INDIRECT("G296")="Mercado Shops","-",IF(INDIRECT("N296")="Clásica","10%",IF(INDIRECT("N296")="Premium","14.5%","-")))</f>
        <v>-</v>
      </c>
      <c r="Q296" s="51" t="str">
        <f ca="1">IF(INDIRECT("G296")="Mercado Libre","-",IF(INDIRECT("N296")="Clásica","4.63%",IF(INDIRECT("N296")="Premium","13.9%","-")))</f>
        <v>-</v>
      </c>
      <c r="R296" s="50" t="s">
        <v>78</v>
      </c>
      <c r="S296" s="51" t="s">
        <v>74</v>
      </c>
    </row>
    <row r="297" spans="1:19" ht="50.1" customHeight="1" x14ac:dyDescent="0.2">
      <c r="A297" s="47" t="s">
        <v>762</v>
      </c>
      <c r="B297" s="47"/>
      <c r="C297" s="48" t="s">
        <v>763</v>
      </c>
      <c r="D297" s="47" t="s">
        <v>764</v>
      </c>
      <c r="E297" s="47" t="s">
        <v>61</v>
      </c>
      <c r="F297" s="49">
        <v>4</v>
      </c>
      <c r="G297" s="50" t="s">
        <v>62</v>
      </c>
      <c r="H297" s="49" t="s">
        <v>1707</v>
      </c>
      <c r="I297" s="49" t="s">
        <v>1707</v>
      </c>
      <c r="J297" s="49" t="str">
        <f>VLOOKUP(A297,quedan!$A$2:$C$300,3,0)</f>
        <v>1298</v>
      </c>
      <c r="K297" s="50" t="s">
        <v>63</v>
      </c>
      <c r="L297" s="50" t="s">
        <v>64</v>
      </c>
      <c r="M297" s="50" t="s">
        <v>65</v>
      </c>
      <c r="N297" s="50" t="s">
        <v>65</v>
      </c>
      <c r="O297" s="50" t="s">
        <v>66</v>
      </c>
      <c r="P297" s="51" t="str">
        <f ca="1">IF(INDIRECT("G297")="Mercado Shops","-",IF(INDIRECT("N297")="Clásica","10%",IF(INDIRECT("N297")="Premium","14.5%","-")))</f>
        <v>-</v>
      </c>
      <c r="Q297" s="51" t="str">
        <f ca="1">IF(INDIRECT("G297")="Mercado Libre","-",IF(INDIRECT("N297")="Clásica","4.63%",IF(INDIRECT("N297")="Premium","13.9%","-")))</f>
        <v>-</v>
      </c>
      <c r="R297" s="50" t="s">
        <v>67</v>
      </c>
      <c r="S297" s="51" t="s">
        <v>198</v>
      </c>
    </row>
    <row r="298" spans="1:19" ht="50.1" customHeight="1" x14ac:dyDescent="0.2">
      <c r="A298" s="47" t="s">
        <v>765</v>
      </c>
      <c r="B298" s="47"/>
      <c r="C298" s="47" t="s">
        <v>143</v>
      </c>
      <c r="D298" s="47" t="s">
        <v>766</v>
      </c>
      <c r="E298" s="47" t="s">
        <v>61</v>
      </c>
      <c r="F298" s="51" t="s">
        <v>145</v>
      </c>
      <c r="G298" s="50" t="s">
        <v>62</v>
      </c>
      <c r="H298" s="49">
        <v>1450</v>
      </c>
      <c r="I298" s="49">
        <v>1450</v>
      </c>
      <c r="J298" s="174">
        <f>VLOOKUP(A298,omiapublicaciones!$A$5:$G$598,7,0)</f>
        <v>1450</v>
      </c>
      <c r="K298" s="50" t="s">
        <v>63</v>
      </c>
      <c r="L298" s="50" t="s">
        <v>64</v>
      </c>
      <c r="M298" s="50" t="s">
        <v>65</v>
      </c>
      <c r="N298" s="50" t="s">
        <v>65</v>
      </c>
      <c r="O298" s="50" t="s">
        <v>66</v>
      </c>
      <c r="P298" s="51" t="str">
        <f ca="1">IF(INDIRECT("G298")="Mercado Shops","-",IF(INDIRECT("N298")="Clásica","10%",IF(INDIRECT("N298")="Premium","14.5%","-")))</f>
        <v>-</v>
      </c>
      <c r="Q298" s="51" t="str">
        <f ca="1">IF(INDIRECT("G298")="Mercado Libre","-",IF(INDIRECT("N298")="Clásica","4.63%",IF(INDIRECT("N298")="Premium","13.9%","-")))</f>
        <v>-</v>
      </c>
      <c r="R298" s="50" t="s">
        <v>78</v>
      </c>
      <c r="S298" s="51" t="s">
        <v>767</v>
      </c>
    </row>
    <row r="299" spans="1:19" ht="50.1" customHeight="1" x14ac:dyDescent="0.2">
      <c r="A299" s="47" t="s">
        <v>765</v>
      </c>
      <c r="B299" s="47" t="s">
        <v>768</v>
      </c>
      <c r="C299" s="48" t="s">
        <v>769</v>
      </c>
      <c r="D299" s="52" t="str">
        <f>"     "&amp;D298</f>
        <v xml:space="preserve">     Autoestereo Mirrorlink 7' Touch Hd Camara Reversa Vision Noc</v>
      </c>
      <c r="E299" s="47" t="s">
        <v>260</v>
      </c>
      <c r="F299" s="49">
        <v>0</v>
      </c>
      <c r="G299" s="51" t="str">
        <f>G298&amp;"     "</f>
        <v xml:space="preserve">Mercado Libre y Mercado Shops     </v>
      </c>
      <c r="H299" s="51">
        <v>1450</v>
      </c>
      <c r="I299" s="51">
        <v>1450</v>
      </c>
      <c r="J299" s="174">
        <f>VLOOKUP(A299,omiapublicaciones!$A$5:$G$598,7,0)</f>
        <v>1450</v>
      </c>
      <c r="K299" s="51" t="str">
        <f>K298</f>
        <v>Vincular</v>
      </c>
      <c r="L299" s="51" t="str">
        <f>L298&amp;"     "</f>
        <v xml:space="preserve">$     </v>
      </c>
      <c r="M299" s="51" t="str">
        <f>M298&amp;"     "</f>
        <v xml:space="preserve">Mercado Envíos gratis     </v>
      </c>
      <c r="N299" s="51" t="str">
        <f>N298&amp;"     "</f>
        <v xml:space="preserve">Mercado Envíos gratis     </v>
      </c>
      <c r="O299" s="51" t="str">
        <f>O298&amp;"     "</f>
        <v xml:space="preserve">Premium     </v>
      </c>
      <c r="P299" s="51" t="str">
        <f ca="1">P298</f>
        <v>-</v>
      </c>
      <c r="Q299" s="51" t="str">
        <f ca="1">Q298</f>
        <v>-</v>
      </c>
      <c r="R299" s="51" t="str">
        <f>R298&amp;"     "</f>
        <v xml:space="preserve">Inactiva     </v>
      </c>
      <c r="S299" s="51" t="s">
        <v>767</v>
      </c>
    </row>
    <row r="300" spans="1:19" ht="50.1" customHeight="1" x14ac:dyDescent="0.2">
      <c r="A300" s="47" t="s">
        <v>770</v>
      </c>
      <c r="B300" s="47"/>
      <c r="C300" s="48" t="s">
        <v>771</v>
      </c>
      <c r="D300" s="47" t="s">
        <v>772</v>
      </c>
      <c r="E300" s="47" t="s">
        <v>61</v>
      </c>
      <c r="F300" s="49">
        <v>4</v>
      </c>
      <c r="G300" s="50" t="s">
        <v>32</v>
      </c>
      <c r="H300" s="49" t="s">
        <v>1758</v>
      </c>
      <c r="I300" s="49" t="s">
        <v>1758</v>
      </c>
      <c r="J300" s="49" t="str">
        <f>VLOOKUP(A300,quedan!$A$2:$C$300,3,0)</f>
        <v>238</v>
      </c>
      <c r="K300" s="50" t="s">
        <v>63</v>
      </c>
      <c r="L300" s="50" t="s">
        <v>64</v>
      </c>
      <c r="M300" s="50" t="s">
        <v>65</v>
      </c>
      <c r="N300" s="50" t="s">
        <v>115</v>
      </c>
      <c r="O300" s="50" t="s">
        <v>66</v>
      </c>
      <c r="P300" s="51" t="str">
        <f ca="1">IF(INDIRECT("G300")="Mercado Shops","-",IF(INDIRECT("N300")="Clásica","10%",IF(INDIRECT("N300")="Premium","14.5%","-")))</f>
        <v>-</v>
      </c>
      <c r="Q300" s="51" t="str">
        <f ca="1">IF(INDIRECT("G300")="Mercado Libre","-",IF(INDIRECT("N300")="Clásica","4.63%",IF(INDIRECT("N300")="Premium","13.9%","-")))</f>
        <v>-</v>
      </c>
      <c r="R300" s="50" t="s">
        <v>67</v>
      </c>
      <c r="S300" s="51" t="s">
        <v>74</v>
      </c>
    </row>
    <row r="301" spans="1:19" ht="50.1" customHeight="1" x14ac:dyDescent="0.2">
      <c r="A301" s="47" t="s">
        <v>773</v>
      </c>
      <c r="B301" s="47"/>
      <c r="C301" s="48" t="s">
        <v>774</v>
      </c>
      <c r="D301" s="47" t="s">
        <v>775</v>
      </c>
      <c r="E301" s="47" t="s">
        <v>61</v>
      </c>
      <c r="F301" s="49">
        <v>3</v>
      </c>
      <c r="G301" s="50" t="s">
        <v>62</v>
      </c>
      <c r="H301" s="49" t="s">
        <v>1757</v>
      </c>
      <c r="I301" s="49" t="s">
        <v>1757</v>
      </c>
      <c r="J301" s="49" t="str">
        <f>VLOOKUP(A301,quedan!$A$2:$C$300,3,0)</f>
        <v>1299</v>
      </c>
      <c r="K301" s="50" t="s">
        <v>63</v>
      </c>
      <c r="L301" s="50" t="s">
        <v>64</v>
      </c>
      <c r="M301" s="50" t="s">
        <v>65</v>
      </c>
      <c r="N301" s="50" t="s">
        <v>65</v>
      </c>
      <c r="O301" s="50" t="s">
        <v>66</v>
      </c>
      <c r="P301" s="51" t="str">
        <f ca="1">IF(INDIRECT("G301")="Mercado Shops","-",IF(INDIRECT("N301")="Clásica","10%",IF(INDIRECT("N301")="Premium","14.5%","-")))</f>
        <v>-</v>
      </c>
      <c r="Q301" s="51" t="str">
        <f ca="1">IF(INDIRECT("G301")="Mercado Libre","-",IF(INDIRECT("N301")="Clásica","4.63%",IF(INDIRECT("N301")="Premium","13.9%","-")))</f>
        <v>-</v>
      </c>
      <c r="R301" s="50" t="s">
        <v>78</v>
      </c>
      <c r="S301" s="51" t="s">
        <v>302</v>
      </c>
    </row>
    <row r="302" spans="1:19" ht="50.1" customHeight="1" x14ac:dyDescent="0.2">
      <c r="A302" s="47" t="s">
        <v>776</v>
      </c>
      <c r="B302" s="47"/>
      <c r="C302" s="48" t="s">
        <v>300</v>
      </c>
      <c r="D302" s="47" t="s">
        <v>301</v>
      </c>
      <c r="E302" s="47" t="s">
        <v>61</v>
      </c>
      <c r="F302" s="49">
        <v>3</v>
      </c>
      <c r="G302" s="50" t="s">
        <v>62</v>
      </c>
      <c r="H302" s="49">
        <v>1790</v>
      </c>
      <c r="I302" s="49">
        <v>1790</v>
      </c>
      <c r="J302" s="174">
        <f>VLOOKUP(A302,omiapublicaciones!$A$5:$G$598,7,0)</f>
        <v>1790</v>
      </c>
      <c r="K302" s="50" t="s">
        <v>63</v>
      </c>
      <c r="L302" s="50" t="s">
        <v>64</v>
      </c>
      <c r="M302" s="50" t="s">
        <v>65</v>
      </c>
      <c r="N302" s="50" t="s">
        <v>377</v>
      </c>
      <c r="O302" s="50" t="s">
        <v>378</v>
      </c>
      <c r="P302" s="51" t="str">
        <f ca="1">IF(INDIRECT("G302")="Mercado Shops","-",IF(INDIRECT("N302")="Clásica","10%",IF(INDIRECT("N302")="Premium","14.5%","-")))</f>
        <v>-</v>
      </c>
      <c r="Q302" s="51" t="str">
        <f ca="1">IF(INDIRECT("G302")="Mercado Libre","-",IF(INDIRECT("N302")="Clásica","4.63%",IF(INDIRECT("N302")="Premium","13.9%","-")))</f>
        <v>-</v>
      </c>
      <c r="R302" s="50" t="s">
        <v>78</v>
      </c>
      <c r="S302" s="51" t="s">
        <v>302</v>
      </c>
    </row>
    <row r="303" spans="1:19" ht="50.1" customHeight="1" x14ac:dyDescent="0.2">
      <c r="A303" s="47" t="s">
        <v>777</v>
      </c>
      <c r="B303" s="47"/>
      <c r="C303" s="47" t="s">
        <v>143</v>
      </c>
      <c r="D303" s="47" t="s">
        <v>778</v>
      </c>
      <c r="E303" s="47" t="s">
        <v>61</v>
      </c>
      <c r="F303" s="51" t="s">
        <v>451</v>
      </c>
      <c r="G303" s="50" t="s">
        <v>62</v>
      </c>
      <c r="H303" s="49" t="s">
        <v>1706</v>
      </c>
      <c r="I303" s="49" t="s">
        <v>1706</v>
      </c>
      <c r="J303" s="49" t="str">
        <f>VLOOKUP(A303,quedan!$A$2:$C$300,3,0)</f>
        <v>899</v>
      </c>
      <c r="K303" s="50" t="s">
        <v>63</v>
      </c>
      <c r="L303" s="50" t="s">
        <v>64</v>
      </c>
      <c r="M303" s="50" t="s">
        <v>65</v>
      </c>
      <c r="N303" s="50" t="s">
        <v>65</v>
      </c>
      <c r="O303" s="50" t="s">
        <v>66</v>
      </c>
      <c r="P303" s="51" t="str">
        <f ca="1">IF(INDIRECT("G303")="Mercado Shops","-",IF(INDIRECT("N303")="Clásica","10%",IF(INDIRECT("N303")="Premium","14.5%","-")))</f>
        <v>-</v>
      </c>
      <c r="Q303" s="51" t="str">
        <f ca="1">IF(INDIRECT("G303")="Mercado Libre","-",IF(INDIRECT("N303")="Clásica","4.63%",IF(INDIRECT("N303")="Premium","13.9%","-")))</f>
        <v>-</v>
      </c>
      <c r="R303" s="50" t="s">
        <v>78</v>
      </c>
      <c r="S303" s="51" t="s">
        <v>198</v>
      </c>
    </row>
    <row r="304" spans="1:19" ht="50.1" customHeight="1" x14ac:dyDescent="0.2">
      <c r="A304" s="47" t="s">
        <v>777</v>
      </c>
      <c r="B304" s="47" t="s">
        <v>779</v>
      </c>
      <c r="C304" s="48" t="s">
        <v>780</v>
      </c>
      <c r="D304" s="52" t="str">
        <f>"     "&amp;D303</f>
        <v xml:space="preserve">     Gps Rastreador 3g Obd Hibrido Plug&amp;play Cuenta Adminstrativa</v>
      </c>
      <c r="E304" s="47" t="s">
        <v>260</v>
      </c>
      <c r="F304" s="49">
        <v>3</v>
      </c>
      <c r="G304" s="51" t="str">
        <f>G303&amp;"     "</f>
        <v xml:space="preserve">Mercado Libre y Mercado Shops     </v>
      </c>
      <c r="H304" s="51" t="s">
        <v>1706</v>
      </c>
      <c r="I304" s="51" t="s">
        <v>1706</v>
      </c>
      <c r="J304" s="49" t="str">
        <f>VLOOKUP(A304,quedan!$A$2:$C$300,3,0)</f>
        <v>899</v>
      </c>
      <c r="K304" s="51" t="str">
        <f>K303</f>
        <v>Vincular</v>
      </c>
      <c r="L304" s="51" t="str">
        <f>L303&amp;"     "</f>
        <v xml:space="preserve">$     </v>
      </c>
      <c r="M304" s="51" t="str">
        <f>M303&amp;"     "</f>
        <v xml:space="preserve">Mercado Envíos gratis     </v>
      </c>
      <c r="N304" s="51" t="str">
        <f>N303&amp;"     "</f>
        <v xml:space="preserve">Mercado Envíos gratis     </v>
      </c>
      <c r="O304" s="51" t="str">
        <f>O303&amp;"     "</f>
        <v xml:space="preserve">Premium     </v>
      </c>
      <c r="P304" s="51" t="str">
        <f ca="1">P303</f>
        <v>-</v>
      </c>
      <c r="Q304" s="51" t="str">
        <f ca="1">Q303</f>
        <v>-</v>
      </c>
      <c r="R304" s="51" t="str">
        <f>R303&amp;"     "</f>
        <v xml:space="preserve">Inactiva     </v>
      </c>
      <c r="S304" s="51" t="s">
        <v>198</v>
      </c>
    </row>
    <row r="305" spans="1:19" ht="50.1" customHeight="1" x14ac:dyDescent="0.2">
      <c r="A305" s="47" t="s">
        <v>781</v>
      </c>
      <c r="B305" s="47"/>
      <c r="C305" s="48" t="s">
        <v>782</v>
      </c>
      <c r="D305" s="47" t="s">
        <v>783</v>
      </c>
      <c r="E305" s="47" t="s">
        <v>61</v>
      </c>
      <c r="F305" s="49">
        <v>0</v>
      </c>
      <c r="G305" s="50" t="s">
        <v>32</v>
      </c>
      <c r="H305" s="49">
        <v>2686.23</v>
      </c>
      <c r="I305" s="49">
        <v>2686.23</v>
      </c>
      <c r="J305" s="174">
        <f>VLOOKUP(A305,omiapublicaciones!$A$5:$G$598,7,0)</f>
        <v>2686.23</v>
      </c>
      <c r="K305" s="50" t="s">
        <v>63</v>
      </c>
      <c r="L305" s="50" t="s">
        <v>64</v>
      </c>
      <c r="M305" s="50" t="s">
        <v>65</v>
      </c>
      <c r="N305" s="50" t="s">
        <v>65</v>
      </c>
      <c r="O305" s="50" t="s">
        <v>66</v>
      </c>
      <c r="P305" s="51" t="str">
        <f ca="1">IF(INDIRECT("G305")="Mercado Shops","-",IF(INDIRECT("N305")="Clásica","12%",IF(INDIRECT("N305")="Premium","16.5%","-")))</f>
        <v>-</v>
      </c>
      <c r="Q305" s="51" t="str">
        <f ca="1">IF(INDIRECT("G305")="Mercado Libre","-",IF(INDIRECT("N305")="Clásica","4.63%",IF(INDIRECT("N305")="Premium","13.9%","-")))</f>
        <v>-</v>
      </c>
      <c r="R305" s="50" t="s">
        <v>78</v>
      </c>
      <c r="S305" s="51" t="s">
        <v>68</v>
      </c>
    </row>
    <row r="306" spans="1:19" ht="50.1" customHeight="1" x14ac:dyDescent="0.2">
      <c r="A306" s="47" t="s">
        <v>784</v>
      </c>
      <c r="B306" s="47"/>
      <c r="C306" s="48" t="s">
        <v>196</v>
      </c>
      <c r="D306" s="48" t="s">
        <v>785</v>
      </c>
      <c r="E306" s="47" t="s">
        <v>61</v>
      </c>
      <c r="F306" s="49">
        <v>2</v>
      </c>
      <c r="G306" s="50" t="s">
        <v>62</v>
      </c>
      <c r="H306" s="49">
        <v>7950</v>
      </c>
      <c r="I306" s="49">
        <v>7950</v>
      </c>
      <c r="J306" s="174">
        <f>VLOOKUP(A306,omiapublicaciones!$A$5:$G$598,7,0)</f>
        <v>7950</v>
      </c>
      <c r="K306" s="50" t="s">
        <v>63</v>
      </c>
      <c r="L306" s="50" t="s">
        <v>64</v>
      </c>
      <c r="M306" s="50" t="s">
        <v>65</v>
      </c>
      <c r="N306" s="50" t="s">
        <v>377</v>
      </c>
      <c r="O306" s="50" t="s">
        <v>378</v>
      </c>
      <c r="P306" s="51" t="str">
        <f ca="1">IF(INDIRECT("G306")="Mercado Shops","-",IF(INDIRECT("N306")="Clásica","10%",IF(INDIRECT("N306")="Premium","14.5%","-")))</f>
        <v>-</v>
      </c>
      <c r="Q306" s="51" t="str">
        <f ca="1">IF(INDIRECT("G306")="Mercado Libre","-",IF(INDIRECT("N306")="Clásica","4.63%",IF(INDIRECT("N306")="Premium","13.9%","-")))</f>
        <v>-</v>
      </c>
      <c r="R306" s="50" t="s">
        <v>78</v>
      </c>
      <c r="S306" s="51" t="s">
        <v>198</v>
      </c>
    </row>
    <row r="307" spans="1:19" ht="50.1" customHeight="1" x14ac:dyDescent="0.2">
      <c r="A307" s="47" t="s">
        <v>786</v>
      </c>
      <c r="B307" s="47"/>
      <c r="C307" s="48" t="s">
        <v>196</v>
      </c>
      <c r="D307" s="47" t="s">
        <v>787</v>
      </c>
      <c r="E307" s="47" t="s">
        <v>61</v>
      </c>
      <c r="F307" s="49">
        <v>2</v>
      </c>
      <c r="G307" s="50" t="s">
        <v>62</v>
      </c>
      <c r="H307" s="49" t="s">
        <v>1655</v>
      </c>
      <c r="I307" s="49" t="s">
        <v>1655</v>
      </c>
      <c r="J307" s="49" t="str">
        <f>VLOOKUP(A307,quedan!$A$2:$C$300,3,0)</f>
        <v>3950</v>
      </c>
      <c r="K307" s="50" t="s">
        <v>63</v>
      </c>
      <c r="L307" s="50" t="s">
        <v>64</v>
      </c>
      <c r="M307" s="50" t="s">
        <v>65</v>
      </c>
      <c r="N307" s="50" t="s">
        <v>377</v>
      </c>
      <c r="O307" s="50" t="s">
        <v>378</v>
      </c>
      <c r="P307" s="51" t="str">
        <f ca="1">IF(INDIRECT("G307")="Mercado Shops","-",IF(INDIRECT("N307")="Clásica","10%",IF(INDIRECT("N307")="Premium","14.5%","-")))</f>
        <v>-</v>
      </c>
      <c r="Q307" s="51" t="str">
        <f ca="1">IF(INDIRECT("G307")="Mercado Libre","-",IF(INDIRECT("N307")="Clásica","4.63%",IF(INDIRECT("N307")="Premium","13.9%","-")))</f>
        <v>-</v>
      </c>
      <c r="R307" s="50" t="s">
        <v>67</v>
      </c>
      <c r="S307" s="51" t="s">
        <v>198</v>
      </c>
    </row>
    <row r="308" spans="1:19" ht="50.1" customHeight="1" x14ac:dyDescent="0.2">
      <c r="A308" s="47" t="s">
        <v>788</v>
      </c>
      <c r="B308" s="47"/>
      <c r="C308" s="48" t="s">
        <v>120</v>
      </c>
      <c r="D308" s="47" t="s">
        <v>789</v>
      </c>
      <c r="E308" s="47" t="s">
        <v>61</v>
      </c>
      <c r="F308" s="49">
        <v>4</v>
      </c>
      <c r="G308" s="50" t="s">
        <v>62</v>
      </c>
      <c r="H308" s="49" t="s">
        <v>1720</v>
      </c>
      <c r="I308" s="49" t="s">
        <v>1720</v>
      </c>
      <c r="J308" s="49" t="str">
        <f>VLOOKUP(A308,quedan!$A$2:$C$300,3,0)</f>
        <v>880</v>
      </c>
      <c r="K308" s="50" t="s">
        <v>63</v>
      </c>
      <c r="L308" s="50" t="s">
        <v>64</v>
      </c>
      <c r="M308" s="50" t="s">
        <v>65</v>
      </c>
      <c r="N308" s="50" t="s">
        <v>65</v>
      </c>
      <c r="O308" s="50" t="s">
        <v>66</v>
      </c>
      <c r="P308" s="51" t="str">
        <f ca="1">IF(INDIRECT("G308")="Mercado Shops","-",IF(INDIRECT("N308")="Clásica","12%",IF(INDIRECT("N308")="Premium","16.5%","-")))</f>
        <v>-</v>
      </c>
      <c r="Q308" s="51" t="str">
        <f ca="1">IF(INDIRECT("G308")="Mercado Libre","-",IF(INDIRECT("N308")="Clásica","4.63%",IF(INDIRECT("N308")="Premium","13.9%","-")))</f>
        <v>-</v>
      </c>
      <c r="R308" s="50" t="s">
        <v>78</v>
      </c>
      <c r="S308" s="51" t="s">
        <v>68</v>
      </c>
    </row>
    <row r="309" spans="1:19" ht="50.1" customHeight="1" x14ac:dyDescent="0.2">
      <c r="A309" s="47" t="s">
        <v>790</v>
      </c>
      <c r="B309" s="47"/>
      <c r="C309" s="47" t="s">
        <v>143</v>
      </c>
      <c r="D309" s="47" t="s">
        <v>791</v>
      </c>
      <c r="E309" s="47" t="s">
        <v>61</v>
      </c>
      <c r="F309" s="51" t="s">
        <v>145</v>
      </c>
      <c r="G309" s="50" t="s">
        <v>62</v>
      </c>
      <c r="H309" s="49">
        <v>630</v>
      </c>
      <c r="I309" s="49">
        <v>630</v>
      </c>
      <c r="J309" s="174">
        <f>VLOOKUP(A309,omiapublicaciones!$A$5:$G$598,7,0)</f>
        <v>630</v>
      </c>
      <c r="K309" s="50" t="s">
        <v>63</v>
      </c>
      <c r="L309" s="50" t="s">
        <v>64</v>
      </c>
      <c r="M309" s="50" t="s">
        <v>65</v>
      </c>
      <c r="N309" s="50" t="s">
        <v>65</v>
      </c>
      <c r="O309" s="50" t="s">
        <v>66</v>
      </c>
      <c r="P309" s="51" t="str">
        <f ca="1">IF(INDIRECT("G309")="Mercado Shops","-",IF(INDIRECT("N309")="Clásica","15%",IF(INDIRECT("N309")="Premium","19.5%","-")))</f>
        <v>-</v>
      </c>
      <c r="Q309" s="51" t="str">
        <f ca="1">IF(INDIRECT("G309")="Mercado Libre","-",IF(INDIRECT("N309")="Clásica","4.63%",IF(INDIRECT("N309")="Premium","13.9%","-")))</f>
        <v>-</v>
      </c>
      <c r="R309" s="50" t="s">
        <v>78</v>
      </c>
      <c r="S309" s="51" t="s">
        <v>435</v>
      </c>
    </row>
    <row r="310" spans="1:19" ht="50.1" customHeight="1" x14ac:dyDescent="0.2">
      <c r="A310" s="47" t="s">
        <v>790</v>
      </c>
      <c r="B310" s="47" t="s">
        <v>792</v>
      </c>
      <c r="C310" s="48" t="s">
        <v>793</v>
      </c>
      <c r="D310" s="52" t="str">
        <f>"     "&amp;D309</f>
        <v xml:space="preserve">     Sonoff Interruptor Touch De Pared Wifi De 1 Apagador</v>
      </c>
      <c r="E310" s="47" t="s">
        <v>149</v>
      </c>
      <c r="F310" s="49">
        <v>0</v>
      </c>
      <c r="G310" s="51" t="str">
        <f>G309&amp;"     "</f>
        <v xml:space="preserve">Mercado Libre y Mercado Shops     </v>
      </c>
      <c r="H310" s="51">
        <v>630</v>
      </c>
      <c r="I310" s="51">
        <v>630</v>
      </c>
      <c r="J310" s="174">
        <f>VLOOKUP(A310,omiapublicaciones!$A$5:$G$598,7,0)</f>
        <v>630</v>
      </c>
      <c r="K310" s="51" t="str">
        <f>K309</f>
        <v>Vincular</v>
      </c>
      <c r="L310" s="51" t="str">
        <f>L309&amp;"     "</f>
        <v xml:space="preserve">$     </v>
      </c>
      <c r="M310" s="51" t="str">
        <f>M309&amp;"     "</f>
        <v xml:space="preserve">Mercado Envíos gratis     </v>
      </c>
      <c r="N310" s="51" t="str">
        <f>N309&amp;"     "</f>
        <v xml:space="preserve">Mercado Envíos gratis     </v>
      </c>
      <c r="O310" s="51" t="str">
        <f>O309&amp;"     "</f>
        <v xml:space="preserve">Premium     </v>
      </c>
      <c r="P310" s="51" t="str">
        <f ca="1">P309</f>
        <v>-</v>
      </c>
      <c r="Q310" s="51" t="str">
        <f ca="1">Q309</f>
        <v>-</v>
      </c>
      <c r="R310" s="51" t="str">
        <f>R309&amp;"     "</f>
        <v xml:space="preserve">Inactiva     </v>
      </c>
      <c r="S310" s="51" t="s">
        <v>435</v>
      </c>
    </row>
    <row r="311" spans="1:19" ht="50.1" customHeight="1" x14ac:dyDescent="0.2">
      <c r="A311" s="47" t="s">
        <v>790</v>
      </c>
      <c r="B311" s="47" t="s">
        <v>794</v>
      </c>
      <c r="C311" s="48" t="s">
        <v>795</v>
      </c>
      <c r="D311" s="52" t="str">
        <f>"     "&amp;D309</f>
        <v xml:space="preserve">     Sonoff Interruptor Touch De Pared Wifi De 1 Apagador</v>
      </c>
      <c r="E311" s="47" t="s">
        <v>260</v>
      </c>
      <c r="F311" s="49">
        <v>0</v>
      </c>
      <c r="G311" s="51" t="str">
        <f>G309&amp;"     "</f>
        <v xml:space="preserve">Mercado Libre y Mercado Shops     </v>
      </c>
      <c r="H311" s="51">
        <v>630</v>
      </c>
      <c r="I311" s="51">
        <v>630</v>
      </c>
      <c r="J311" s="174">
        <f>VLOOKUP(A311,omiapublicaciones!$A$5:$G$598,7,0)</f>
        <v>630</v>
      </c>
      <c r="K311" s="51" t="str">
        <f>K309</f>
        <v>Vincular</v>
      </c>
      <c r="L311" s="51" t="str">
        <f>L309&amp;"     "</f>
        <v xml:space="preserve">$     </v>
      </c>
      <c r="M311" s="51" t="str">
        <f>M309&amp;"     "</f>
        <v xml:space="preserve">Mercado Envíos gratis     </v>
      </c>
      <c r="N311" s="51" t="str">
        <f>N309&amp;"     "</f>
        <v xml:space="preserve">Mercado Envíos gratis     </v>
      </c>
      <c r="O311" s="51" t="str">
        <f>O309&amp;"     "</f>
        <v xml:space="preserve">Premium     </v>
      </c>
      <c r="P311" s="51" t="str">
        <f ca="1">P309</f>
        <v>-</v>
      </c>
      <c r="Q311" s="51" t="str">
        <f ca="1">Q309</f>
        <v>-</v>
      </c>
      <c r="R311" s="51" t="str">
        <f>R309&amp;"     "</f>
        <v xml:space="preserve">Inactiva     </v>
      </c>
      <c r="S311" s="51" t="s">
        <v>435</v>
      </c>
    </row>
    <row r="312" spans="1:19" ht="50.1" customHeight="1" x14ac:dyDescent="0.2">
      <c r="A312" s="47" t="s">
        <v>796</v>
      </c>
      <c r="B312" s="47"/>
      <c r="C312" s="47" t="s">
        <v>143</v>
      </c>
      <c r="D312" s="47" t="s">
        <v>797</v>
      </c>
      <c r="E312" s="47" t="s">
        <v>61</v>
      </c>
      <c r="F312" s="51" t="s">
        <v>451</v>
      </c>
      <c r="G312" s="50" t="s">
        <v>62</v>
      </c>
      <c r="H312" s="49" t="s">
        <v>1599</v>
      </c>
      <c r="I312" s="49" t="s">
        <v>1599</v>
      </c>
      <c r="J312" s="49" t="str">
        <f>VLOOKUP(A312,quedan!$A$2:$C$300,3,0)</f>
        <v>298</v>
      </c>
      <c r="K312" s="50" t="s">
        <v>63</v>
      </c>
      <c r="L312" s="50" t="s">
        <v>64</v>
      </c>
      <c r="M312" s="50" t="s">
        <v>65</v>
      </c>
      <c r="N312" s="50" t="s">
        <v>115</v>
      </c>
      <c r="O312" s="50" t="s">
        <v>66</v>
      </c>
      <c r="P312" s="51" t="str">
        <f ca="1">IF(INDIRECT("G312")="Mercado Shops","-",IF(INDIRECT("N312")="Clásica","12%",IF(INDIRECT("N312")="Premium","16.5%","-")))</f>
        <v>-</v>
      </c>
      <c r="Q312" s="51" t="str">
        <f ca="1">IF(INDIRECT("G312")="Mercado Libre","-",IF(INDIRECT("N312")="Clásica","4.63%",IF(INDIRECT("N312")="Premium","13.9%","-")))</f>
        <v>-</v>
      </c>
      <c r="R312" s="50" t="s">
        <v>67</v>
      </c>
      <c r="S312" s="51" t="s">
        <v>476</v>
      </c>
    </row>
    <row r="313" spans="1:19" ht="50.1" customHeight="1" x14ac:dyDescent="0.2">
      <c r="A313" s="47" t="s">
        <v>796</v>
      </c>
      <c r="B313" s="47" t="s">
        <v>798</v>
      </c>
      <c r="C313" s="48" t="s">
        <v>799</v>
      </c>
      <c r="D313" s="52" t="str">
        <f>"     "&amp;D312</f>
        <v xml:space="preserve">     Sensor De Reversa Electromagnetico + Cinta Aderible + Buzzer</v>
      </c>
      <c r="E313" s="47" t="s">
        <v>260</v>
      </c>
      <c r="F313" s="49">
        <v>3</v>
      </c>
      <c r="G313" s="51" t="str">
        <f>G312&amp;"     "</f>
        <v xml:space="preserve">Mercado Libre y Mercado Shops     </v>
      </c>
      <c r="H313" s="51" t="s">
        <v>1599</v>
      </c>
      <c r="I313" s="51" t="s">
        <v>1599</v>
      </c>
      <c r="J313" s="49" t="str">
        <f>VLOOKUP(A313,quedan!$A$2:$C$300,3,0)</f>
        <v>298</v>
      </c>
      <c r="K313" s="51" t="str">
        <f>K312</f>
        <v>Vincular</v>
      </c>
      <c r="L313" s="51" t="str">
        <f>L312&amp;"     "</f>
        <v xml:space="preserve">$     </v>
      </c>
      <c r="M313" s="51" t="str">
        <f>M312&amp;"     "</f>
        <v xml:space="preserve">Mercado Envíos gratis     </v>
      </c>
      <c r="N313" s="51" t="str">
        <f>N312&amp;"     "</f>
        <v xml:space="preserve">Mercado Envíos a cargo del comprador     </v>
      </c>
      <c r="O313" s="51" t="str">
        <f>O312&amp;"     "</f>
        <v xml:space="preserve">Premium     </v>
      </c>
      <c r="P313" s="51" t="str">
        <f ca="1">P312</f>
        <v>-</v>
      </c>
      <c r="Q313" s="51" t="str">
        <f ca="1">Q312</f>
        <v>-</v>
      </c>
      <c r="R313" s="51" t="str">
        <f>R312&amp;"     "</f>
        <v xml:space="preserve">Activa     </v>
      </c>
      <c r="S313" s="51" t="s">
        <v>476</v>
      </c>
    </row>
    <row r="314" spans="1:19" ht="50.1" customHeight="1" x14ac:dyDescent="0.2">
      <c r="A314" s="47" t="s">
        <v>800</v>
      </c>
      <c r="B314" s="47"/>
      <c r="C314" s="48" t="s">
        <v>801</v>
      </c>
      <c r="D314" s="47" t="s">
        <v>802</v>
      </c>
      <c r="E314" s="47" t="s">
        <v>61</v>
      </c>
      <c r="F314" s="49">
        <v>0</v>
      </c>
      <c r="G314" s="50" t="s">
        <v>62</v>
      </c>
      <c r="H314" s="49" t="s">
        <v>1604</v>
      </c>
      <c r="I314" s="49" t="s">
        <v>1604</v>
      </c>
      <c r="J314" s="49" t="str">
        <f>VLOOKUP(A314,quedan!$A$2:$C$300,3,0)</f>
        <v>527</v>
      </c>
      <c r="K314" s="50" t="s">
        <v>63</v>
      </c>
      <c r="L314" s="50" t="s">
        <v>64</v>
      </c>
      <c r="M314" s="50" t="s">
        <v>65</v>
      </c>
      <c r="N314" s="50" t="s">
        <v>65</v>
      </c>
      <c r="O314" s="50" t="s">
        <v>66</v>
      </c>
      <c r="P314" s="51" t="str">
        <f ca="1">IF(INDIRECT("G314")="Mercado Shops","-",IF(INDIRECT("N314")="Clásica","10%",IF(INDIRECT("N314")="Premium","14.5%","-")))</f>
        <v>-</v>
      </c>
      <c r="Q314" s="51" t="str">
        <f ca="1">IF(INDIRECT("G314")="Mercado Libre","-",IF(INDIRECT("N314")="Clásica","4.63%",IF(INDIRECT("N314")="Premium","13.9%","-")))</f>
        <v>-</v>
      </c>
      <c r="R314" s="50" t="s">
        <v>78</v>
      </c>
      <c r="S314" s="51" t="s">
        <v>74</v>
      </c>
    </row>
    <row r="315" spans="1:19" ht="50.1" customHeight="1" x14ac:dyDescent="0.2">
      <c r="A315" s="47" t="s">
        <v>803</v>
      </c>
      <c r="B315" s="47"/>
      <c r="C315" s="48" t="s">
        <v>804</v>
      </c>
      <c r="D315" s="47" t="s">
        <v>805</v>
      </c>
      <c r="E315" s="47" t="s">
        <v>61</v>
      </c>
      <c r="F315" s="49">
        <v>10</v>
      </c>
      <c r="G315" s="50" t="s">
        <v>62</v>
      </c>
      <c r="H315" s="49" t="s">
        <v>1705</v>
      </c>
      <c r="I315" s="49" t="s">
        <v>1705</v>
      </c>
      <c r="J315" s="49" t="str">
        <f>VLOOKUP(A315,quedan!$A$2:$C$300,3,0)</f>
        <v>498</v>
      </c>
      <c r="K315" s="50" t="s">
        <v>63</v>
      </c>
      <c r="L315" s="50" t="s">
        <v>64</v>
      </c>
      <c r="M315" s="50" t="s">
        <v>65</v>
      </c>
      <c r="N315" s="50" t="s">
        <v>65</v>
      </c>
      <c r="O315" s="50" t="s">
        <v>66</v>
      </c>
      <c r="P315" s="51" t="str">
        <f ca="1">IF(INDIRECT("G315")="Mercado Shops","-",IF(INDIRECT("N315")="Clásica","10%",IF(INDIRECT("N315")="Premium","14.5%","-")))</f>
        <v>-</v>
      </c>
      <c r="Q315" s="51" t="str">
        <f ca="1">IF(INDIRECT("G315")="Mercado Libre","-",IF(INDIRECT("N315")="Clásica","4.63%",IF(INDIRECT("N315")="Premium","13.9%","-")))</f>
        <v>-</v>
      </c>
      <c r="R315" s="50" t="s">
        <v>67</v>
      </c>
      <c r="S315" s="51" t="s">
        <v>74</v>
      </c>
    </row>
    <row r="316" spans="1:19" ht="50.1" customHeight="1" x14ac:dyDescent="0.2">
      <c r="A316" s="47" t="s">
        <v>806</v>
      </c>
      <c r="B316" s="47"/>
      <c r="C316" s="48" t="s">
        <v>402</v>
      </c>
      <c r="D316" s="47" t="s">
        <v>807</v>
      </c>
      <c r="E316" s="47" t="s">
        <v>61</v>
      </c>
      <c r="F316" s="49">
        <v>0</v>
      </c>
      <c r="G316" s="50" t="s">
        <v>62</v>
      </c>
      <c r="H316" s="49" t="s">
        <v>1599</v>
      </c>
      <c r="I316" s="49" t="s">
        <v>1599</v>
      </c>
      <c r="J316" s="49" t="str">
        <f>VLOOKUP(A316,quedan!$A$2:$C$300,3,0)</f>
        <v>298</v>
      </c>
      <c r="K316" s="50" t="s">
        <v>63</v>
      </c>
      <c r="L316" s="50" t="s">
        <v>64</v>
      </c>
      <c r="M316" s="50" t="s">
        <v>65</v>
      </c>
      <c r="N316" s="50" t="s">
        <v>115</v>
      </c>
      <c r="O316" s="50" t="s">
        <v>66</v>
      </c>
      <c r="P316" s="51" t="str">
        <f ca="1">IF(INDIRECT("G316")="Mercado Shops","-",IF(INDIRECT("N316")="Clásica","10%",IF(INDIRECT("N316")="Premium","14.5%","-")))</f>
        <v>-</v>
      </c>
      <c r="Q316" s="51" t="str">
        <f ca="1">IF(INDIRECT("G316")="Mercado Libre","-",IF(INDIRECT("N316")="Clásica","4.63%",IF(INDIRECT("N316")="Premium","13.9%","-")))</f>
        <v>-</v>
      </c>
      <c r="R316" s="50" t="s">
        <v>78</v>
      </c>
      <c r="S316" s="51" t="s">
        <v>74</v>
      </c>
    </row>
    <row r="317" spans="1:19" ht="50.1" customHeight="1" x14ac:dyDescent="0.2">
      <c r="A317" s="47" t="s">
        <v>808</v>
      </c>
      <c r="B317" s="47"/>
      <c r="C317" s="48" t="s">
        <v>59</v>
      </c>
      <c r="D317" s="47" t="s">
        <v>809</v>
      </c>
      <c r="E317" s="47" t="s">
        <v>61</v>
      </c>
      <c r="F317" s="49">
        <v>7</v>
      </c>
      <c r="G317" s="50" t="s">
        <v>62</v>
      </c>
      <c r="H317" s="49" t="s">
        <v>1756</v>
      </c>
      <c r="I317" s="49" t="s">
        <v>1756</v>
      </c>
      <c r="J317" s="49" t="str">
        <f>VLOOKUP(A317,quedan!$A$2:$C$300,3,0)</f>
        <v>1050</v>
      </c>
      <c r="K317" s="50" t="s">
        <v>63</v>
      </c>
      <c r="L317" s="50" t="s">
        <v>64</v>
      </c>
      <c r="M317" s="50" t="s">
        <v>65</v>
      </c>
      <c r="N317" s="50" t="s">
        <v>65</v>
      </c>
      <c r="O317" s="50" t="s">
        <v>66</v>
      </c>
      <c r="P317" s="51" t="str">
        <f ca="1">IF(INDIRECT("G317")="Mercado Shops","-",IF(INDIRECT("N317")="Clásica","12%",IF(INDIRECT("N317")="Premium","16.5%","-")))</f>
        <v>-</v>
      </c>
      <c r="Q317" s="51" t="str">
        <f ca="1">IF(INDIRECT("G317")="Mercado Libre","-",IF(INDIRECT("N317")="Clásica","4.63%",IF(INDIRECT("N317")="Premium","13.9%","-")))</f>
        <v>-</v>
      </c>
      <c r="R317" s="50" t="s">
        <v>67</v>
      </c>
      <c r="S317" s="51" t="s">
        <v>68</v>
      </c>
    </row>
    <row r="318" spans="1:19" ht="50.1" customHeight="1" x14ac:dyDescent="0.2">
      <c r="A318" s="47" t="s">
        <v>810</v>
      </c>
      <c r="B318" s="47"/>
      <c r="C318" s="48" t="s">
        <v>83</v>
      </c>
      <c r="D318" s="47" t="s">
        <v>811</v>
      </c>
      <c r="E318" s="47" t="s">
        <v>61</v>
      </c>
      <c r="F318" s="49">
        <v>7</v>
      </c>
      <c r="G318" s="50" t="s">
        <v>62</v>
      </c>
      <c r="H318" s="49" t="s">
        <v>1704</v>
      </c>
      <c r="I318" s="49" t="s">
        <v>1704</v>
      </c>
      <c r="J318" s="49" t="str">
        <f>VLOOKUP(A318,quedan!$A$2:$C$300,3,0)</f>
        <v>1600</v>
      </c>
      <c r="K318" s="50" t="s">
        <v>63</v>
      </c>
      <c r="L318" s="50" t="s">
        <v>64</v>
      </c>
      <c r="M318" s="50" t="s">
        <v>65</v>
      </c>
      <c r="N318" s="50" t="s">
        <v>65</v>
      </c>
      <c r="O318" s="50" t="s">
        <v>66</v>
      </c>
      <c r="P318" s="51" t="str">
        <f ca="1">IF(INDIRECT("G318")="Mercado Shops","-",IF(INDIRECT("N318")="Clásica","10%",IF(INDIRECT("N318")="Premium","14.5%","-")))</f>
        <v>-</v>
      </c>
      <c r="Q318" s="51" t="str">
        <f ca="1">IF(INDIRECT("G318")="Mercado Libre","-",IF(INDIRECT("N318")="Clásica","4.63%",IF(INDIRECT("N318")="Premium","13.9%","-")))</f>
        <v>-</v>
      </c>
      <c r="R318" s="50" t="s">
        <v>67</v>
      </c>
      <c r="S318" s="51" t="s">
        <v>74</v>
      </c>
    </row>
    <row r="319" spans="1:19" ht="50.1" customHeight="1" x14ac:dyDescent="0.2">
      <c r="A319" s="47" t="s">
        <v>812</v>
      </c>
      <c r="B319" s="47"/>
      <c r="C319" s="48" t="s">
        <v>196</v>
      </c>
      <c r="D319" s="47" t="s">
        <v>813</v>
      </c>
      <c r="E319" s="47" t="s">
        <v>61</v>
      </c>
      <c r="F319" s="49">
        <v>1</v>
      </c>
      <c r="G319" s="50" t="s">
        <v>62</v>
      </c>
      <c r="H319" s="49">
        <v>770</v>
      </c>
      <c r="I319" s="49">
        <v>770</v>
      </c>
      <c r="J319" s="174">
        <f>VLOOKUP(A319,omiapublicaciones!$A$5:$G$598,7,0)</f>
        <v>770</v>
      </c>
      <c r="K319" s="50" t="s">
        <v>63</v>
      </c>
      <c r="L319" s="50" t="s">
        <v>64</v>
      </c>
      <c r="M319" s="50" t="s">
        <v>65</v>
      </c>
      <c r="N319" s="50" t="s">
        <v>65</v>
      </c>
      <c r="O319" s="50" t="s">
        <v>66</v>
      </c>
      <c r="P319" s="51" t="str">
        <f ca="1">IF(INDIRECT("G319")="Mercado Shops","-",IF(INDIRECT("N319")="Clásica","10%",IF(INDIRECT("N319")="Premium","14.5%","-")))</f>
        <v>-</v>
      </c>
      <c r="Q319" s="51" t="str">
        <f ca="1">IF(INDIRECT("G319")="Mercado Libre","-",IF(INDIRECT("N319")="Clásica","4.63%",IF(INDIRECT("N319")="Premium","13.9%","-")))</f>
        <v>-</v>
      </c>
      <c r="R319" s="50" t="s">
        <v>78</v>
      </c>
      <c r="S319" s="51" t="s">
        <v>198</v>
      </c>
    </row>
    <row r="320" spans="1:19" ht="50.1" customHeight="1" x14ac:dyDescent="0.2">
      <c r="A320" s="47" t="s">
        <v>814</v>
      </c>
      <c r="B320" s="47"/>
      <c r="C320" s="47" t="s">
        <v>143</v>
      </c>
      <c r="D320" s="47" t="s">
        <v>815</v>
      </c>
      <c r="E320" s="47" t="s">
        <v>61</v>
      </c>
      <c r="F320" s="51" t="s">
        <v>816</v>
      </c>
      <c r="G320" s="50" t="s">
        <v>32</v>
      </c>
      <c r="H320" s="49" t="s">
        <v>1703</v>
      </c>
      <c r="I320" s="49" t="s">
        <v>1703</v>
      </c>
      <c r="J320" s="49" t="str">
        <f>VLOOKUP(A320,quedan!$A$2:$C$300,3,0)</f>
        <v>748.06</v>
      </c>
      <c r="K320" s="50" t="s">
        <v>63</v>
      </c>
      <c r="L320" s="50" t="s">
        <v>64</v>
      </c>
      <c r="M320" s="50" t="s">
        <v>65</v>
      </c>
      <c r="N320" s="50" t="s">
        <v>65</v>
      </c>
      <c r="O320" s="50" t="s">
        <v>66</v>
      </c>
      <c r="P320" s="51" t="str">
        <f ca="1">IF(INDIRECT("G320")="Mercado Shops","-",IF(INDIRECT("N320")="Clásica","10%",IF(INDIRECT("N320")="Premium","14.5%","-")))</f>
        <v>-</v>
      </c>
      <c r="Q320" s="51" t="str">
        <f ca="1">IF(INDIRECT("G320")="Mercado Libre","-",IF(INDIRECT("N320")="Clásica","4.63%",IF(INDIRECT("N320")="Premium","13.9%","-")))</f>
        <v>-</v>
      </c>
      <c r="R320" s="50" t="s">
        <v>67</v>
      </c>
      <c r="S320" s="51" t="s">
        <v>74</v>
      </c>
    </row>
    <row r="321" spans="1:19" ht="50.1" customHeight="1" x14ac:dyDescent="0.2">
      <c r="A321" s="47" t="s">
        <v>814</v>
      </c>
      <c r="B321" s="47" t="s">
        <v>817</v>
      </c>
      <c r="C321" s="48" t="s">
        <v>818</v>
      </c>
      <c r="D321" s="52" t="str">
        <f>"     "&amp;D320</f>
        <v xml:space="preserve">     Pantalla Camara Interior Frontal Reversa Dvr Personalizadas</v>
      </c>
      <c r="E321" s="47" t="s">
        <v>819</v>
      </c>
      <c r="F321" s="49">
        <v>4</v>
      </c>
      <c r="G321" s="51" t="str">
        <f>G320&amp;"     "</f>
        <v xml:space="preserve">Mercado Libre     </v>
      </c>
      <c r="H321" s="51" t="s">
        <v>1703</v>
      </c>
      <c r="I321" s="51" t="s">
        <v>1703</v>
      </c>
      <c r="J321" s="49" t="str">
        <f>VLOOKUP(A321,quedan!$A$2:$C$300,3,0)</f>
        <v>748.06</v>
      </c>
      <c r="K321" s="51" t="str">
        <f>K320</f>
        <v>Vincular</v>
      </c>
      <c r="L321" s="51" t="str">
        <f>L320&amp;"     "</f>
        <v xml:space="preserve">$     </v>
      </c>
      <c r="M321" s="51" t="str">
        <f>M320&amp;"     "</f>
        <v xml:space="preserve">Mercado Envíos gratis     </v>
      </c>
      <c r="N321" s="51" t="str">
        <f>N320&amp;"     "</f>
        <v xml:space="preserve">Mercado Envíos gratis     </v>
      </c>
      <c r="O321" s="51" t="str">
        <f>O320&amp;"     "</f>
        <v xml:space="preserve">Premium     </v>
      </c>
      <c r="P321" s="51" t="str">
        <f ca="1">P320</f>
        <v>-</v>
      </c>
      <c r="Q321" s="51" t="str">
        <f ca="1">Q320</f>
        <v>-</v>
      </c>
      <c r="R321" s="51" t="str">
        <f>R320&amp;"     "</f>
        <v xml:space="preserve">Activa     </v>
      </c>
      <c r="S321" s="51" t="s">
        <v>74</v>
      </c>
    </row>
    <row r="322" spans="1:19" ht="50.1" customHeight="1" x14ac:dyDescent="0.2">
      <c r="A322" s="47" t="s">
        <v>814</v>
      </c>
      <c r="B322" s="47" t="s">
        <v>820</v>
      </c>
      <c r="C322" s="48" t="s">
        <v>818</v>
      </c>
      <c r="D322" s="52" t="str">
        <f>"     "&amp;D320</f>
        <v xml:space="preserve">     Pantalla Camara Interior Frontal Reversa Dvr Personalizadas</v>
      </c>
      <c r="E322" s="47" t="s">
        <v>821</v>
      </c>
      <c r="F322" s="49">
        <v>0</v>
      </c>
      <c r="G322" s="51" t="str">
        <f>G320&amp;"     "</f>
        <v xml:space="preserve">Mercado Libre     </v>
      </c>
      <c r="H322" s="51" t="s">
        <v>1703</v>
      </c>
      <c r="I322" s="51" t="s">
        <v>1703</v>
      </c>
      <c r="J322" s="49" t="str">
        <f>VLOOKUP(A322,quedan!$A$2:$C$300,3,0)</f>
        <v>748.06</v>
      </c>
      <c r="K322" s="51" t="str">
        <f>K320</f>
        <v>Vincular</v>
      </c>
      <c r="L322" s="51" t="str">
        <f>L320&amp;"     "</f>
        <v xml:space="preserve">$     </v>
      </c>
      <c r="M322" s="51" t="str">
        <f>M320&amp;"     "</f>
        <v xml:space="preserve">Mercado Envíos gratis     </v>
      </c>
      <c r="N322" s="51" t="str">
        <f>N320&amp;"     "</f>
        <v xml:space="preserve">Mercado Envíos gratis     </v>
      </c>
      <c r="O322" s="51" t="str">
        <f>O320&amp;"     "</f>
        <v xml:space="preserve">Premium     </v>
      </c>
      <c r="P322" s="51" t="str">
        <f ca="1">P320</f>
        <v>-</v>
      </c>
      <c r="Q322" s="51" t="str">
        <f ca="1">Q320</f>
        <v>-</v>
      </c>
      <c r="R322" s="51" t="str">
        <f>R320&amp;"     "</f>
        <v xml:space="preserve">Activa     </v>
      </c>
      <c r="S322" s="51" t="s">
        <v>74</v>
      </c>
    </row>
    <row r="323" spans="1:19" ht="50.1" customHeight="1" x14ac:dyDescent="0.2">
      <c r="A323" s="47" t="s">
        <v>814</v>
      </c>
      <c r="B323" s="47" t="s">
        <v>822</v>
      </c>
      <c r="C323" s="48" t="s">
        <v>818</v>
      </c>
      <c r="D323" s="52" t="str">
        <f>"     "&amp;D320</f>
        <v xml:space="preserve">     Pantalla Camara Interior Frontal Reversa Dvr Personalizadas</v>
      </c>
      <c r="E323" s="47" t="s">
        <v>823</v>
      </c>
      <c r="F323" s="49">
        <v>0</v>
      </c>
      <c r="G323" s="51" t="str">
        <f>G320&amp;"     "</f>
        <v xml:space="preserve">Mercado Libre     </v>
      </c>
      <c r="H323" s="51" t="s">
        <v>1703</v>
      </c>
      <c r="I323" s="51" t="s">
        <v>1703</v>
      </c>
      <c r="J323" s="49" t="str">
        <f>VLOOKUP(A323,quedan!$A$2:$C$300,3,0)</f>
        <v>748.06</v>
      </c>
      <c r="K323" s="51" t="str">
        <f>K320</f>
        <v>Vincular</v>
      </c>
      <c r="L323" s="51" t="str">
        <f>L320&amp;"     "</f>
        <v xml:space="preserve">$     </v>
      </c>
      <c r="M323" s="51" t="str">
        <f>M320&amp;"     "</f>
        <v xml:space="preserve">Mercado Envíos gratis     </v>
      </c>
      <c r="N323" s="51" t="str">
        <f>N320&amp;"     "</f>
        <v xml:space="preserve">Mercado Envíos gratis     </v>
      </c>
      <c r="O323" s="51" t="str">
        <f>O320&amp;"     "</f>
        <v xml:space="preserve">Premium     </v>
      </c>
      <c r="P323" s="51" t="str">
        <f ca="1">P320</f>
        <v>-</v>
      </c>
      <c r="Q323" s="51" t="str">
        <f ca="1">Q320</f>
        <v>-</v>
      </c>
      <c r="R323" s="51" t="str">
        <f>R320&amp;"     "</f>
        <v xml:space="preserve">Activa     </v>
      </c>
      <c r="S323" s="51" t="s">
        <v>74</v>
      </c>
    </row>
    <row r="324" spans="1:19" ht="50.1" customHeight="1" x14ac:dyDescent="0.2">
      <c r="A324" s="47" t="s">
        <v>814</v>
      </c>
      <c r="B324" s="47" t="s">
        <v>824</v>
      </c>
      <c r="C324" s="48" t="s">
        <v>818</v>
      </c>
      <c r="D324" s="52" t="str">
        <f>"     "&amp;D320</f>
        <v xml:space="preserve">     Pantalla Camara Interior Frontal Reversa Dvr Personalizadas</v>
      </c>
      <c r="E324" s="47" t="s">
        <v>825</v>
      </c>
      <c r="F324" s="49">
        <v>10</v>
      </c>
      <c r="G324" s="51" t="str">
        <f>G320&amp;"     "</f>
        <v xml:space="preserve">Mercado Libre     </v>
      </c>
      <c r="H324" s="51" t="s">
        <v>1703</v>
      </c>
      <c r="I324" s="51" t="s">
        <v>1703</v>
      </c>
      <c r="J324" s="49" t="str">
        <f>VLOOKUP(A324,quedan!$A$2:$C$300,3,0)</f>
        <v>748.06</v>
      </c>
      <c r="K324" s="51" t="str">
        <f>K320</f>
        <v>Vincular</v>
      </c>
      <c r="L324" s="51" t="str">
        <f>L320&amp;"     "</f>
        <v xml:space="preserve">$     </v>
      </c>
      <c r="M324" s="51" t="str">
        <f>M320&amp;"     "</f>
        <v xml:space="preserve">Mercado Envíos gratis     </v>
      </c>
      <c r="N324" s="51" t="str">
        <f>N320&amp;"     "</f>
        <v xml:space="preserve">Mercado Envíos gratis     </v>
      </c>
      <c r="O324" s="51" t="str">
        <f>O320&amp;"     "</f>
        <v xml:space="preserve">Premium     </v>
      </c>
      <c r="P324" s="51" t="str">
        <f ca="1">P320</f>
        <v>-</v>
      </c>
      <c r="Q324" s="51" t="str">
        <f ca="1">Q320</f>
        <v>-</v>
      </c>
      <c r="R324" s="51" t="str">
        <f>R320&amp;"     "</f>
        <v xml:space="preserve">Activa     </v>
      </c>
      <c r="S324" s="51" t="s">
        <v>74</v>
      </c>
    </row>
    <row r="325" spans="1:19" ht="50.1" customHeight="1" x14ac:dyDescent="0.2">
      <c r="A325" s="47" t="s">
        <v>814</v>
      </c>
      <c r="B325" s="47" t="s">
        <v>826</v>
      </c>
      <c r="C325" s="48" t="s">
        <v>818</v>
      </c>
      <c r="D325" s="52" t="str">
        <f>"     "&amp;D320</f>
        <v xml:space="preserve">     Pantalla Camara Interior Frontal Reversa Dvr Personalizadas</v>
      </c>
      <c r="E325" s="47" t="s">
        <v>827</v>
      </c>
      <c r="F325" s="49">
        <v>10</v>
      </c>
      <c r="G325" s="51" t="str">
        <f>G320&amp;"     "</f>
        <v xml:space="preserve">Mercado Libre     </v>
      </c>
      <c r="H325" s="51" t="s">
        <v>1703</v>
      </c>
      <c r="I325" s="51" t="s">
        <v>1703</v>
      </c>
      <c r="J325" s="49" t="str">
        <f>VLOOKUP(A325,quedan!$A$2:$C$300,3,0)</f>
        <v>748.06</v>
      </c>
      <c r="K325" s="51" t="str">
        <f>K320</f>
        <v>Vincular</v>
      </c>
      <c r="L325" s="51" t="str">
        <f>L320&amp;"     "</f>
        <v xml:space="preserve">$     </v>
      </c>
      <c r="M325" s="51" t="str">
        <f>M320&amp;"     "</f>
        <v xml:space="preserve">Mercado Envíos gratis     </v>
      </c>
      <c r="N325" s="51" t="str">
        <f>N320&amp;"     "</f>
        <v xml:space="preserve">Mercado Envíos gratis     </v>
      </c>
      <c r="O325" s="51" t="str">
        <f>O320&amp;"     "</f>
        <v xml:space="preserve">Premium     </v>
      </c>
      <c r="P325" s="51" t="str">
        <f ca="1">P320</f>
        <v>-</v>
      </c>
      <c r="Q325" s="51" t="str">
        <f ca="1">Q320</f>
        <v>-</v>
      </c>
      <c r="R325" s="51" t="str">
        <f>R320&amp;"     "</f>
        <v xml:space="preserve">Activa     </v>
      </c>
      <c r="S325" s="51" t="s">
        <v>74</v>
      </c>
    </row>
    <row r="326" spans="1:19" ht="50.1" customHeight="1" x14ac:dyDescent="0.2">
      <c r="A326" s="47" t="s">
        <v>814</v>
      </c>
      <c r="B326" s="47" t="s">
        <v>828</v>
      </c>
      <c r="C326" s="48" t="s">
        <v>818</v>
      </c>
      <c r="D326" s="52" t="str">
        <f>"     "&amp;D320</f>
        <v xml:space="preserve">     Pantalla Camara Interior Frontal Reversa Dvr Personalizadas</v>
      </c>
      <c r="E326" s="47" t="s">
        <v>829</v>
      </c>
      <c r="F326" s="49">
        <v>7</v>
      </c>
      <c r="G326" s="51" t="str">
        <f>G320&amp;"     "</f>
        <v xml:space="preserve">Mercado Libre     </v>
      </c>
      <c r="H326" s="51" t="s">
        <v>1703</v>
      </c>
      <c r="I326" s="51" t="s">
        <v>1703</v>
      </c>
      <c r="J326" s="49" t="str">
        <f>VLOOKUP(A326,quedan!$A$2:$C$300,3,0)</f>
        <v>748.06</v>
      </c>
      <c r="K326" s="51" t="str">
        <f>K320</f>
        <v>Vincular</v>
      </c>
      <c r="L326" s="51" t="str">
        <f>L320&amp;"     "</f>
        <v xml:space="preserve">$     </v>
      </c>
      <c r="M326" s="51" t="str">
        <f>M320&amp;"     "</f>
        <v xml:space="preserve">Mercado Envíos gratis     </v>
      </c>
      <c r="N326" s="51" t="str">
        <f>N320&amp;"     "</f>
        <v xml:space="preserve">Mercado Envíos gratis     </v>
      </c>
      <c r="O326" s="51" t="str">
        <f>O320&amp;"     "</f>
        <v xml:space="preserve">Premium     </v>
      </c>
      <c r="P326" s="51" t="str">
        <f ca="1">P320</f>
        <v>-</v>
      </c>
      <c r="Q326" s="51" t="str">
        <f ca="1">Q320</f>
        <v>-</v>
      </c>
      <c r="R326" s="51" t="str">
        <f>R320&amp;"     "</f>
        <v xml:space="preserve">Activa     </v>
      </c>
      <c r="S326" s="51" t="s">
        <v>74</v>
      </c>
    </row>
    <row r="327" spans="1:19" ht="50.1" customHeight="1" x14ac:dyDescent="0.2">
      <c r="A327" s="47" t="s">
        <v>814</v>
      </c>
      <c r="B327" s="47" t="s">
        <v>830</v>
      </c>
      <c r="C327" s="48" t="s">
        <v>818</v>
      </c>
      <c r="D327" s="52" t="str">
        <f>"     "&amp;D320</f>
        <v xml:space="preserve">     Pantalla Camara Interior Frontal Reversa Dvr Personalizadas</v>
      </c>
      <c r="E327" s="47" t="s">
        <v>831</v>
      </c>
      <c r="F327" s="49">
        <v>10</v>
      </c>
      <c r="G327" s="51" t="str">
        <f>G320&amp;"     "</f>
        <v xml:space="preserve">Mercado Libre     </v>
      </c>
      <c r="H327" s="51" t="s">
        <v>1703</v>
      </c>
      <c r="I327" s="51" t="s">
        <v>1703</v>
      </c>
      <c r="J327" s="49" t="str">
        <f>VLOOKUP(A327,quedan!$A$2:$C$300,3,0)</f>
        <v>748.06</v>
      </c>
      <c r="K327" s="51" t="str">
        <f>K320</f>
        <v>Vincular</v>
      </c>
      <c r="L327" s="51" t="str">
        <f>L320&amp;"     "</f>
        <v xml:space="preserve">$     </v>
      </c>
      <c r="M327" s="51" t="str">
        <f>M320&amp;"     "</f>
        <v xml:space="preserve">Mercado Envíos gratis     </v>
      </c>
      <c r="N327" s="51" t="str">
        <f>N320&amp;"     "</f>
        <v xml:space="preserve">Mercado Envíos gratis     </v>
      </c>
      <c r="O327" s="51" t="str">
        <f>O320&amp;"     "</f>
        <v xml:space="preserve">Premium     </v>
      </c>
      <c r="P327" s="51" t="str">
        <f ca="1">P320</f>
        <v>-</v>
      </c>
      <c r="Q327" s="51" t="str">
        <f ca="1">Q320</f>
        <v>-</v>
      </c>
      <c r="R327" s="51" t="str">
        <f>R320&amp;"     "</f>
        <v xml:space="preserve">Activa     </v>
      </c>
      <c r="S327" s="51" t="s">
        <v>74</v>
      </c>
    </row>
    <row r="328" spans="1:19" ht="50.1" customHeight="1" x14ac:dyDescent="0.2">
      <c r="A328" s="47" t="s">
        <v>814</v>
      </c>
      <c r="B328" s="47" t="s">
        <v>832</v>
      </c>
      <c r="C328" s="48" t="s">
        <v>818</v>
      </c>
      <c r="D328" s="52" t="str">
        <f>"     "&amp;D320</f>
        <v xml:space="preserve">     Pantalla Camara Interior Frontal Reversa Dvr Personalizadas</v>
      </c>
      <c r="E328" s="47" t="s">
        <v>833</v>
      </c>
      <c r="F328" s="49">
        <v>9</v>
      </c>
      <c r="G328" s="51" t="str">
        <f>G320&amp;"     "</f>
        <v xml:space="preserve">Mercado Libre     </v>
      </c>
      <c r="H328" s="51" t="s">
        <v>1703</v>
      </c>
      <c r="I328" s="51" t="s">
        <v>1703</v>
      </c>
      <c r="J328" s="49" t="str">
        <f>VLOOKUP(A328,quedan!$A$2:$C$300,3,0)</f>
        <v>748.06</v>
      </c>
      <c r="K328" s="51" t="str">
        <f>K320</f>
        <v>Vincular</v>
      </c>
      <c r="L328" s="51" t="str">
        <f>L320&amp;"     "</f>
        <v xml:space="preserve">$     </v>
      </c>
      <c r="M328" s="51" t="str">
        <f>M320&amp;"     "</f>
        <v xml:space="preserve">Mercado Envíos gratis     </v>
      </c>
      <c r="N328" s="51" t="str">
        <f>N320&amp;"     "</f>
        <v xml:space="preserve">Mercado Envíos gratis     </v>
      </c>
      <c r="O328" s="51" t="str">
        <f>O320&amp;"     "</f>
        <v xml:space="preserve">Premium     </v>
      </c>
      <c r="P328" s="51" t="str">
        <f ca="1">P320</f>
        <v>-</v>
      </c>
      <c r="Q328" s="51" t="str">
        <f ca="1">Q320</f>
        <v>-</v>
      </c>
      <c r="R328" s="51" t="str">
        <f>R320&amp;"     "</f>
        <v xml:space="preserve">Activa     </v>
      </c>
      <c r="S328" s="51" t="s">
        <v>74</v>
      </c>
    </row>
    <row r="329" spans="1:19" ht="50.1" customHeight="1" x14ac:dyDescent="0.2">
      <c r="A329" s="47" t="s">
        <v>814</v>
      </c>
      <c r="B329" s="47" t="s">
        <v>834</v>
      </c>
      <c r="C329" s="48" t="s">
        <v>818</v>
      </c>
      <c r="D329" s="52" t="str">
        <f>"     "&amp;D320</f>
        <v xml:space="preserve">     Pantalla Camara Interior Frontal Reversa Dvr Personalizadas</v>
      </c>
      <c r="E329" s="47" t="s">
        <v>835</v>
      </c>
      <c r="F329" s="49">
        <v>10</v>
      </c>
      <c r="G329" s="51" t="str">
        <f>G320&amp;"     "</f>
        <v xml:space="preserve">Mercado Libre     </v>
      </c>
      <c r="H329" s="51" t="s">
        <v>1703</v>
      </c>
      <c r="I329" s="51" t="s">
        <v>1703</v>
      </c>
      <c r="J329" s="49" t="str">
        <f>VLOOKUP(A329,quedan!$A$2:$C$300,3,0)</f>
        <v>748.06</v>
      </c>
      <c r="K329" s="51" t="str">
        <f>K320</f>
        <v>Vincular</v>
      </c>
      <c r="L329" s="51" t="str">
        <f>L320&amp;"     "</f>
        <v xml:space="preserve">$     </v>
      </c>
      <c r="M329" s="51" t="str">
        <f>M320&amp;"     "</f>
        <v xml:space="preserve">Mercado Envíos gratis     </v>
      </c>
      <c r="N329" s="51" t="str">
        <f>N320&amp;"     "</f>
        <v xml:space="preserve">Mercado Envíos gratis     </v>
      </c>
      <c r="O329" s="51" t="str">
        <f>O320&amp;"     "</f>
        <v xml:space="preserve">Premium     </v>
      </c>
      <c r="P329" s="51" t="str">
        <f ca="1">P320</f>
        <v>-</v>
      </c>
      <c r="Q329" s="51" t="str">
        <f ca="1">Q320</f>
        <v>-</v>
      </c>
      <c r="R329" s="51" t="str">
        <f>R320&amp;"     "</f>
        <v xml:space="preserve">Activa     </v>
      </c>
      <c r="S329" s="51" t="s">
        <v>74</v>
      </c>
    </row>
    <row r="330" spans="1:19" ht="50.1" customHeight="1" x14ac:dyDescent="0.2">
      <c r="A330" s="47" t="s">
        <v>814</v>
      </c>
      <c r="B330" s="47" t="s">
        <v>836</v>
      </c>
      <c r="C330" s="48" t="s">
        <v>818</v>
      </c>
      <c r="D330" s="52" t="str">
        <f>"     "&amp;D320</f>
        <v xml:space="preserve">     Pantalla Camara Interior Frontal Reversa Dvr Personalizadas</v>
      </c>
      <c r="E330" s="47" t="s">
        <v>837</v>
      </c>
      <c r="F330" s="49">
        <v>0</v>
      </c>
      <c r="G330" s="51" t="str">
        <f>G320&amp;"     "</f>
        <v xml:space="preserve">Mercado Libre     </v>
      </c>
      <c r="H330" s="51" t="s">
        <v>1703</v>
      </c>
      <c r="I330" s="51" t="s">
        <v>1703</v>
      </c>
      <c r="J330" s="49" t="str">
        <f>VLOOKUP(A330,quedan!$A$2:$C$300,3,0)</f>
        <v>748.06</v>
      </c>
      <c r="K330" s="51" t="str">
        <f>K320</f>
        <v>Vincular</v>
      </c>
      <c r="L330" s="51" t="str">
        <f>L320&amp;"     "</f>
        <v xml:space="preserve">$     </v>
      </c>
      <c r="M330" s="51" t="str">
        <f>M320&amp;"     "</f>
        <v xml:space="preserve">Mercado Envíos gratis     </v>
      </c>
      <c r="N330" s="51" t="str">
        <f>N320&amp;"     "</f>
        <v xml:space="preserve">Mercado Envíos gratis     </v>
      </c>
      <c r="O330" s="51" t="str">
        <f>O320&amp;"     "</f>
        <v xml:space="preserve">Premium     </v>
      </c>
      <c r="P330" s="51" t="str">
        <f ca="1">P320</f>
        <v>-</v>
      </c>
      <c r="Q330" s="51" t="str">
        <f ca="1">Q320</f>
        <v>-</v>
      </c>
      <c r="R330" s="51" t="str">
        <f>R320&amp;"     "</f>
        <v xml:space="preserve">Activa     </v>
      </c>
      <c r="S330" s="51" t="s">
        <v>74</v>
      </c>
    </row>
    <row r="331" spans="1:19" ht="50.1" customHeight="1" x14ac:dyDescent="0.2">
      <c r="A331" s="47" t="s">
        <v>814</v>
      </c>
      <c r="B331" s="47" t="s">
        <v>838</v>
      </c>
      <c r="C331" s="48" t="s">
        <v>818</v>
      </c>
      <c r="D331" s="52" t="str">
        <f>"     "&amp;D320</f>
        <v xml:space="preserve">     Pantalla Camara Interior Frontal Reversa Dvr Personalizadas</v>
      </c>
      <c r="E331" s="47" t="s">
        <v>839</v>
      </c>
      <c r="F331" s="49">
        <v>10</v>
      </c>
      <c r="G331" s="51" t="str">
        <f>G320&amp;"     "</f>
        <v xml:space="preserve">Mercado Libre     </v>
      </c>
      <c r="H331" s="51" t="s">
        <v>1703</v>
      </c>
      <c r="I331" s="51" t="s">
        <v>1703</v>
      </c>
      <c r="J331" s="49" t="str">
        <f>VLOOKUP(A331,quedan!$A$2:$C$300,3,0)</f>
        <v>748.06</v>
      </c>
      <c r="K331" s="51" t="str">
        <f>K320</f>
        <v>Vincular</v>
      </c>
      <c r="L331" s="51" t="str">
        <f>L320&amp;"     "</f>
        <v xml:space="preserve">$     </v>
      </c>
      <c r="M331" s="51" t="str">
        <f>M320&amp;"     "</f>
        <v xml:space="preserve">Mercado Envíos gratis     </v>
      </c>
      <c r="N331" s="51" t="str">
        <f>N320&amp;"     "</f>
        <v xml:space="preserve">Mercado Envíos gratis     </v>
      </c>
      <c r="O331" s="51" t="str">
        <f>O320&amp;"     "</f>
        <v xml:space="preserve">Premium     </v>
      </c>
      <c r="P331" s="51" t="str">
        <f ca="1">P320</f>
        <v>-</v>
      </c>
      <c r="Q331" s="51" t="str">
        <f ca="1">Q320</f>
        <v>-</v>
      </c>
      <c r="R331" s="51" t="str">
        <f>R320&amp;"     "</f>
        <v xml:space="preserve">Activa     </v>
      </c>
      <c r="S331" s="51" t="s">
        <v>74</v>
      </c>
    </row>
    <row r="332" spans="1:19" ht="50.1" customHeight="1" x14ac:dyDescent="0.2">
      <c r="A332" s="47" t="s">
        <v>814</v>
      </c>
      <c r="B332" s="47" t="s">
        <v>840</v>
      </c>
      <c r="C332" s="48" t="s">
        <v>818</v>
      </c>
      <c r="D332" s="52" t="str">
        <f>"     "&amp;D320</f>
        <v xml:space="preserve">     Pantalla Camara Interior Frontal Reversa Dvr Personalizadas</v>
      </c>
      <c r="E332" s="47" t="s">
        <v>841</v>
      </c>
      <c r="F332" s="49">
        <v>8</v>
      </c>
      <c r="G332" s="51" t="str">
        <f>G320&amp;"     "</f>
        <v xml:space="preserve">Mercado Libre     </v>
      </c>
      <c r="H332" s="51" t="s">
        <v>1703</v>
      </c>
      <c r="I332" s="51" t="s">
        <v>1703</v>
      </c>
      <c r="J332" s="49" t="str">
        <f>VLOOKUP(A332,quedan!$A$2:$C$300,3,0)</f>
        <v>748.06</v>
      </c>
      <c r="K332" s="51" t="str">
        <f>K320</f>
        <v>Vincular</v>
      </c>
      <c r="L332" s="51" t="str">
        <f>L320&amp;"     "</f>
        <v xml:space="preserve">$     </v>
      </c>
      <c r="M332" s="51" t="str">
        <f>M320&amp;"     "</f>
        <v xml:space="preserve">Mercado Envíos gratis     </v>
      </c>
      <c r="N332" s="51" t="str">
        <f>N320&amp;"     "</f>
        <v xml:space="preserve">Mercado Envíos gratis     </v>
      </c>
      <c r="O332" s="51" t="str">
        <f>O320&amp;"     "</f>
        <v xml:space="preserve">Premium     </v>
      </c>
      <c r="P332" s="51" t="str">
        <f ca="1">P320</f>
        <v>-</v>
      </c>
      <c r="Q332" s="51" t="str">
        <f ca="1">Q320</f>
        <v>-</v>
      </c>
      <c r="R332" s="51" t="str">
        <f>R320&amp;"     "</f>
        <v xml:space="preserve">Activa     </v>
      </c>
      <c r="S332" s="51" t="s">
        <v>74</v>
      </c>
    </row>
    <row r="333" spans="1:19" ht="50.1" customHeight="1" x14ac:dyDescent="0.2">
      <c r="A333" s="47" t="s">
        <v>814</v>
      </c>
      <c r="B333" s="47" t="s">
        <v>842</v>
      </c>
      <c r="C333" s="48" t="s">
        <v>818</v>
      </c>
      <c r="D333" s="52" t="str">
        <f>"     "&amp;D320</f>
        <v xml:space="preserve">     Pantalla Camara Interior Frontal Reversa Dvr Personalizadas</v>
      </c>
      <c r="E333" s="47" t="s">
        <v>843</v>
      </c>
      <c r="F333" s="49">
        <v>10</v>
      </c>
      <c r="G333" s="51" t="str">
        <f>G320&amp;"     "</f>
        <v xml:space="preserve">Mercado Libre     </v>
      </c>
      <c r="H333" s="51" t="s">
        <v>1703</v>
      </c>
      <c r="I333" s="51" t="s">
        <v>1703</v>
      </c>
      <c r="J333" s="49" t="str">
        <f>VLOOKUP(A333,quedan!$A$2:$C$300,3,0)</f>
        <v>748.06</v>
      </c>
      <c r="K333" s="51" t="str">
        <f>K320</f>
        <v>Vincular</v>
      </c>
      <c r="L333" s="51" t="str">
        <f>L320&amp;"     "</f>
        <v xml:space="preserve">$     </v>
      </c>
      <c r="M333" s="51" t="str">
        <f>M320&amp;"     "</f>
        <v xml:space="preserve">Mercado Envíos gratis     </v>
      </c>
      <c r="N333" s="51" t="str">
        <f>N320&amp;"     "</f>
        <v xml:space="preserve">Mercado Envíos gratis     </v>
      </c>
      <c r="O333" s="51" t="str">
        <f>O320&amp;"     "</f>
        <v xml:space="preserve">Premium     </v>
      </c>
      <c r="P333" s="51" t="str">
        <f ca="1">P320</f>
        <v>-</v>
      </c>
      <c r="Q333" s="51" t="str">
        <f ca="1">Q320</f>
        <v>-</v>
      </c>
      <c r="R333" s="51" t="str">
        <f>R320&amp;"     "</f>
        <v xml:space="preserve">Activa     </v>
      </c>
      <c r="S333" s="51" t="s">
        <v>74</v>
      </c>
    </row>
    <row r="334" spans="1:19" ht="50.1" customHeight="1" x14ac:dyDescent="0.2">
      <c r="A334" s="47" t="s">
        <v>814</v>
      </c>
      <c r="B334" s="47" t="s">
        <v>844</v>
      </c>
      <c r="C334" s="48" t="s">
        <v>818</v>
      </c>
      <c r="D334" s="52" t="str">
        <f>"     "&amp;D320</f>
        <v xml:space="preserve">     Pantalla Camara Interior Frontal Reversa Dvr Personalizadas</v>
      </c>
      <c r="E334" s="47" t="s">
        <v>845</v>
      </c>
      <c r="F334" s="49">
        <v>10</v>
      </c>
      <c r="G334" s="51" t="str">
        <f>G320&amp;"     "</f>
        <v xml:space="preserve">Mercado Libre     </v>
      </c>
      <c r="H334" s="51" t="s">
        <v>1703</v>
      </c>
      <c r="I334" s="51" t="s">
        <v>1703</v>
      </c>
      <c r="J334" s="49" t="str">
        <f>VLOOKUP(A334,quedan!$A$2:$C$300,3,0)</f>
        <v>748.06</v>
      </c>
      <c r="K334" s="51" t="str">
        <f>K320</f>
        <v>Vincular</v>
      </c>
      <c r="L334" s="51" t="str">
        <f>L320&amp;"     "</f>
        <v xml:space="preserve">$     </v>
      </c>
      <c r="M334" s="51" t="str">
        <f>M320&amp;"     "</f>
        <v xml:space="preserve">Mercado Envíos gratis     </v>
      </c>
      <c r="N334" s="51" t="str">
        <f>N320&amp;"     "</f>
        <v xml:space="preserve">Mercado Envíos gratis     </v>
      </c>
      <c r="O334" s="51" t="str">
        <f>O320&amp;"     "</f>
        <v xml:space="preserve">Premium     </v>
      </c>
      <c r="P334" s="51" t="str">
        <f ca="1">P320</f>
        <v>-</v>
      </c>
      <c r="Q334" s="51" t="str">
        <f ca="1">Q320</f>
        <v>-</v>
      </c>
      <c r="R334" s="51" t="str">
        <f>R320&amp;"     "</f>
        <v xml:space="preserve">Activa     </v>
      </c>
      <c r="S334" s="51" t="s">
        <v>74</v>
      </c>
    </row>
    <row r="335" spans="1:19" ht="50.1" customHeight="1" x14ac:dyDescent="0.2">
      <c r="A335" s="47" t="s">
        <v>814</v>
      </c>
      <c r="B335" s="47" t="s">
        <v>846</v>
      </c>
      <c r="C335" s="48" t="s">
        <v>818</v>
      </c>
      <c r="D335" s="52" t="str">
        <f>"     "&amp;D320</f>
        <v xml:space="preserve">     Pantalla Camara Interior Frontal Reversa Dvr Personalizadas</v>
      </c>
      <c r="E335" s="47" t="s">
        <v>847</v>
      </c>
      <c r="F335" s="49">
        <v>10</v>
      </c>
      <c r="G335" s="51" t="str">
        <f>G320&amp;"     "</f>
        <v xml:space="preserve">Mercado Libre     </v>
      </c>
      <c r="H335" s="51" t="s">
        <v>1703</v>
      </c>
      <c r="I335" s="51" t="s">
        <v>1703</v>
      </c>
      <c r="J335" s="49" t="str">
        <f>VLOOKUP(A335,quedan!$A$2:$C$300,3,0)</f>
        <v>748.06</v>
      </c>
      <c r="K335" s="51" t="str">
        <f>K320</f>
        <v>Vincular</v>
      </c>
      <c r="L335" s="51" t="str">
        <f>L320&amp;"     "</f>
        <v xml:space="preserve">$     </v>
      </c>
      <c r="M335" s="51" t="str">
        <f>M320&amp;"     "</f>
        <v xml:space="preserve">Mercado Envíos gratis     </v>
      </c>
      <c r="N335" s="51" t="str">
        <f>N320&amp;"     "</f>
        <v xml:space="preserve">Mercado Envíos gratis     </v>
      </c>
      <c r="O335" s="51" t="str">
        <f>O320&amp;"     "</f>
        <v xml:space="preserve">Premium     </v>
      </c>
      <c r="P335" s="51" t="str">
        <f ca="1">P320</f>
        <v>-</v>
      </c>
      <c r="Q335" s="51" t="str">
        <f ca="1">Q320</f>
        <v>-</v>
      </c>
      <c r="R335" s="51" t="str">
        <f>R320&amp;"     "</f>
        <v xml:space="preserve">Activa     </v>
      </c>
      <c r="S335" s="51" t="s">
        <v>74</v>
      </c>
    </row>
    <row r="336" spans="1:19" ht="50.1" customHeight="1" x14ac:dyDescent="0.2">
      <c r="A336" s="47" t="s">
        <v>814</v>
      </c>
      <c r="B336" s="47" t="s">
        <v>848</v>
      </c>
      <c r="C336" s="48" t="s">
        <v>818</v>
      </c>
      <c r="D336" s="52" t="str">
        <f>"     "&amp;D320</f>
        <v xml:space="preserve">     Pantalla Camara Interior Frontal Reversa Dvr Personalizadas</v>
      </c>
      <c r="E336" s="47" t="s">
        <v>849</v>
      </c>
      <c r="F336" s="49">
        <v>0</v>
      </c>
      <c r="G336" s="51" t="str">
        <f>G320&amp;"     "</f>
        <v xml:space="preserve">Mercado Libre     </v>
      </c>
      <c r="H336" s="51" t="s">
        <v>1703</v>
      </c>
      <c r="I336" s="51" t="s">
        <v>1703</v>
      </c>
      <c r="J336" s="49" t="str">
        <f>VLOOKUP(A336,quedan!$A$2:$C$300,3,0)</f>
        <v>748.06</v>
      </c>
      <c r="K336" s="51" t="str">
        <f>K320</f>
        <v>Vincular</v>
      </c>
      <c r="L336" s="51" t="str">
        <f>L320&amp;"     "</f>
        <v xml:space="preserve">$     </v>
      </c>
      <c r="M336" s="51" t="str">
        <f>M320&amp;"     "</f>
        <v xml:space="preserve">Mercado Envíos gratis     </v>
      </c>
      <c r="N336" s="51" t="str">
        <f>N320&amp;"     "</f>
        <v xml:space="preserve">Mercado Envíos gratis     </v>
      </c>
      <c r="O336" s="51" t="str">
        <f>O320&amp;"     "</f>
        <v xml:space="preserve">Premium     </v>
      </c>
      <c r="P336" s="51" t="str">
        <f ca="1">P320</f>
        <v>-</v>
      </c>
      <c r="Q336" s="51" t="str">
        <f ca="1">Q320</f>
        <v>-</v>
      </c>
      <c r="R336" s="51" t="str">
        <f>R320&amp;"     "</f>
        <v xml:space="preserve">Activa     </v>
      </c>
      <c r="S336" s="51" t="s">
        <v>74</v>
      </c>
    </row>
    <row r="337" spans="1:19" ht="50.1" customHeight="1" x14ac:dyDescent="0.2">
      <c r="A337" s="47" t="s">
        <v>814</v>
      </c>
      <c r="B337" s="47" t="s">
        <v>850</v>
      </c>
      <c r="C337" s="48" t="s">
        <v>818</v>
      </c>
      <c r="D337" s="52" t="str">
        <f>"     "&amp;D320</f>
        <v xml:space="preserve">     Pantalla Camara Interior Frontal Reversa Dvr Personalizadas</v>
      </c>
      <c r="E337" s="47" t="s">
        <v>851</v>
      </c>
      <c r="F337" s="49">
        <v>0</v>
      </c>
      <c r="G337" s="51" t="str">
        <f>G320&amp;"     "</f>
        <v xml:space="preserve">Mercado Libre     </v>
      </c>
      <c r="H337" s="51" t="s">
        <v>1703</v>
      </c>
      <c r="I337" s="51" t="s">
        <v>1703</v>
      </c>
      <c r="J337" s="49" t="str">
        <f>VLOOKUP(A337,quedan!$A$2:$C$300,3,0)</f>
        <v>748.06</v>
      </c>
      <c r="K337" s="51" t="str">
        <f>K320</f>
        <v>Vincular</v>
      </c>
      <c r="L337" s="51" t="str">
        <f>L320&amp;"     "</f>
        <v xml:space="preserve">$     </v>
      </c>
      <c r="M337" s="51" t="str">
        <f>M320&amp;"     "</f>
        <v xml:space="preserve">Mercado Envíos gratis     </v>
      </c>
      <c r="N337" s="51" t="str">
        <f>N320&amp;"     "</f>
        <v xml:space="preserve">Mercado Envíos gratis     </v>
      </c>
      <c r="O337" s="51" t="str">
        <f>O320&amp;"     "</f>
        <v xml:space="preserve">Premium     </v>
      </c>
      <c r="P337" s="51" t="str">
        <f ca="1">P320</f>
        <v>-</v>
      </c>
      <c r="Q337" s="51" t="str">
        <f ca="1">Q320</f>
        <v>-</v>
      </c>
      <c r="R337" s="51" t="str">
        <f>R320&amp;"     "</f>
        <v xml:space="preserve">Activa     </v>
      </c>
      <c r="S337" s="51" t="s">
        <v>74</v>
      </c>
    </row>
    <row r="338" spans="1:19" ht="50.1" customHeight="1" x14ac:dyDescent="0.2">
      <c r="A338" s="47" t="s">
        <v>814</v>
      </c>
      <c r="B338" s="47" t="s">
        <v>852</v>
      </c>
      <c r="C338" s="48" t="s">
        <v>818</v>
      </c>
      <c r="D338" s="52" t="str">
        <f>"     "&amp;D320</f>
        <v xml:space="preserve">     Pantalla Camara Interior Frontal Reversa Dvr Personalizadas</v>
      </c>
      <c r="E338" s="47" t="s">
        <v>853</v>
      </c>
      <c r="F338" s="49">
        <v>8</v>
      </c>
      <c r="G338" s="51" t="str">
        <f>G320&amp;"     "</f>
        <v xml:space="preserve">Mercado Libre     </v>
      </c>
      <c r="H338" s="51" t="s">
        <v>1703</v>
      </c>
      <c r="I338" s="51" t="s">
        <v>1703</v>
      </c>
      <c r="J338" s="49" t="str">
        <f>VLOOKUP(A338,quedan!$A$2:$C$300,3,0)</f>
        <v>748.06</v>
      </c>
      <c r="K338" s="51" t="str">
        <f>K320</f>
        <v>Vincular</v>
      </c>
      <c r="L338" s="51" t="str">
        <f>L320&amp;"     "</f>
        <v xml:space="preserve">$     </v>
      </c>
      <c r="M338" s="51" t="str">
        <f>M320&amp;"     "</f>
        <v xml:space="preserve">Mercado Envíos gratis     </v>
      </c>
      <c r="N338" s="51" t="str">
        <f>N320&amp;"     "</f>
        <v xml:space="preserve">Mercado Envíos gratis     </v>
      </c>
      <c r="O338" s="51" t="str">
        <f>O320&amp;"     "</f>
        <v xml:space="preserve">Premium     </v>
      </c>
      <c r="P338" s="51" t="str">
        <f ca="1">P320</f>
        <v>-</v>
      </c>
      <c r="Q338" s="51" t="str">
        <f ca="1">Q320</f>
        <v>-</v>
      </c>
      <c r="R338" s="51" t="str">
        <f>R320&amp;"     "</f>
        <v xml:space="preserve">Activa     </v>
      </c>
      <c r="S338" s="51" t="s">
        <v>74</v>
      </c>
    </row>
    <row r="339" spans="1:19" ht="50.1" customHeight="1" x14ac:dyDescent="0.2">
      <c r="A339" s="47" t="s">
        <v>814</v>
      </c>
      <c r="B339" s="47" t="s">
        <v>854</v>
      </c>
      <c r="C339" s="48" t="s">
        <v>818</v>
      </c>
      <c r="D339" s="52" t="str">
        <f>"     "&amp;D320</f>
        <v xml:space="preserve">     Pantalla Camara Interior Frontal Reversa Dvr Personalizadas</v>
      </c>
      <c r="E339" s="47" t="s">
        <v>855</v>
      </c>
      <c r="F339" s="49">
        <v>8</v>
      </c>
      <c r="G339" s="51" t="str">
        <f>G320&amp;"     "</f>
        <v xml:space="preserve">Mercado Libre     </v>
      </c>
      <c r="H339" s="51" t="s">
        <v>1703</v>
      </c>
      <c r="I339" s="51" t="s">
        <v>1703</v>
      </c>
      <c r="J339" s="49" t="str">
        <f>VLOOKUP(A339,quedan!$A$2:$C$300,3,0)</f>
        <v>748.06</v>
      </c>
      <c r="K339" s="51" t="str">
        <f>K320</f>
        <v>Vincular</v>
      </c>
      <c r="L339" s="51" t="str">
        <f>L320&amp;"     "</f>
        <v xml:space="preserve">$     </v>
      </c>
      <c r="M339" s="51" t="str">
        <f>M320&amp;"     "</f>
        <v xml:space="preserve">Mercado Envíos gratis     </v>
      </c>
      <c r="N339" s="51" t="str">
        <f>N320&amp;"     "</f>
        <v xml:space="preserve">Mercado Envíos gratis     </v>
      </c>
      <c r="O339" s="51" t="str">
        <f>O320&amp;"     "</f>
        <v xml:space="preserve">Premium     </v>
      </c>
      <c r="P339" s="51" t="str">
        <f ca="1">P320</f>
        <v>-</v>
      </c>
      <c r="Q339" s="51" t="str">
        <f ca="1">Q320</f>
        <v>-</v>
      </c>
      <c r="R339" s="51" t="str">
        <f>R320&amp;"     "</f>
        <v xml:space="preserve">Activa     </v>
      </c>
      <c r="S339" s="51" t="s">
        <v>74</v>
      </c>
    </row>
    <row r="340" spans="1:19" ht="50.1" customHeight="1" x14ac:dyDescent="0.2">
      <c r="A340" s="47" t="s">
        <v>814</v>
      </c>
      <c r="B340" s="47" t="s">
        <v>856</v>
      </c>
      <c r="C340" s="48" t="s">
        <v>818</v>
      </c>
      <c r="D340" s="52" t="str">
        <f>"     "&amp;D320</f>
        <v xml:space="preserve">     Pantalla Camara Interior Frontal Reversa Dvr Personalizadas</v>
      </c>
      <c r="E340" s="47" t="s">
        <v>857</v>
      </c>
      <c r="F340" s="49">
        <v>10</v>
      </c>
      <c r="G340" s="51" t="str">
        <f>G320&amp;"     "</f>
        <v xml:space="preserve">Mercado Libre     </v>
      </c>
      <c r="H340" s="51" t="s">
        <v>1703</v>
      </c>
      <c r="I340" s="51" t="s">
        <v>1703</v>
      </c>
      <c r="J340" s="49" t="str">
        <f>VLOOKUP(A340,quedan!$A$2:$C$300,3,0)</f>
        <v>748.06</v>
      </c>
      <c r="K340" s="51" t="str">
        <f>K320</f>
        <v>Vincular</v>
      </c>
      <c r="L340" s="51" t="str">
        <f>L320&amp;"     "</f>
        <v xml:space="preserve">$     </v>
      </c>
      <c r="M340" s="51" t="str">
        <f>M320&amp;"     "</f>
        <v xml:space="preserve">Mercado Envíos gratis     </v>
      </c>
      <c r="N340" s="51" t="str">
        <f>N320&amp;"     "</f>
        <v xml:space="preserve">Mercado Envíos gratis     </v>
      </c>
      <c r="O340" s="51" t="str">
        <f>O320&amp;"     "</f>
        <v xml:space="preserve">Premium     </v>
      </c>
      <c r="P340" s="51" t="str">
        <f ca="1">P320</f>
        <v>-</v>
      </c>
      <c r="Q340" s="51" t="str">
        <f ca="1">Q320</f>
        <v>-</v>
      </c>
      <c r="R340" s="51" t="str">
        <f>R320&amp;"     "</f>
        <v xml:space="preserve">Activa     </v>
      </c>
      <c r="S340" s="51" t="s">
        <v>74</v>
      </c>
    </row>
    <row r="341" spans="1:19" ht="50.1" customHeight="1" x14ac:dyDescent="0.2">
      <c r="A341" s="47" t="s">
        <v>814</v>
      </c>
      <c r="B341" s="47" t="s">
        <v>858</v>
      </c>
      <c r="C341" s="48" t="s">
        <v>818</v>
      </c>
      <c r="D341" s="52" t="str">
        <f>"     "&amp;D320</f>
        <v xml:space="preserve">     Pantalla Camara Interior Frontal Reversa Dvr Personalizadas</v>
      </c>
      <c r="E341" s="47" t="s">
        <v>859</v>
      </c>
      <c r="F341" s="49">
        <v>8</v>
      </c>
      <c r="G341" s="51" t="str">
        <f>G320&amp;"     "</f>
        <v xml:space="preserve">Mercado Libre     </v>
      </c>
      <c r="H341" s="51" t="s">
        <v>1703</v>
      </c>
      <c r="I341" s="51" t="s">
        <v>1703</v>
      </c>
      <c r="J341" s="49" t="str">
        <f>VLOOKUP(A341,quedan!$A$2:$C$300,3,0)</f>
        <v>748.06</v>
      </c>
      <c r="K341" s="51" t="str">
        <f>K320</f>
        <v>Vincular</v>
      </c>
      <c r="L341" s="51" t="str">
        <f>L320&amp;"     "</f>
        <v xml:space="preserve">$     </v>
      </c>
      <c r="M341" s="51" t="str">
        <f>M320&amp;"     "</f>
        <v xml:space="preserve">Mercado Envíos gratis     </v>
      </c>
      <c r="N341" s="51" t="str">
        <f>N320&amp;"     "</f>
        <v xml:space="preserve">Mercado Envíos gratis     </v>
      </c>
      <c r="O341" s="51" t="str">
        <f>O320&amp;"     "</f>
        <v xml:space="preserve">Premium     </v>
      </c>
      <c r="P341" s="51" t="str">
        <f ca="1">P320</f>
        <v>-</v>
      </c>
      <c r="Q341" s="51" t="str">
        <f ca="1">Q320</f>
        <v>-</v>
      </c>
      <c r="R341" s="51" t="str">
        <f>R320&amp;"     "</f>
        <v xml:space="preserve">Activa     </v>
      </c>
      <c r="S341" s="51" t="s">
        <v>74</v>
      </c>
    </row>
    <row r="342" spans="1:19" ht="50.1" customHeight="1" x14ac:dyDescent="0.2">
      <c r="A342" s="47" t="s">
        <v>814</v>
      </c>
      <c r="B342" s="47" t="s">
        <v>860</v>
      </c>
      <c r="C342" s="48" t="s">
        <v>818</v>
      </c>
      <c r="D342" s="52" t="str">
        <f>"     "&amp;D320</f>
        <v xml:space="preserve">     Pantalla Camara Interior Frontal Reversa Dvr Personalizadas</v>
      </c>
      <c r="E342" s="47" t="s">
        <v>861</v>
      </c>
      <c r="F342" s="49">
        <v>0</v>
      </c>
      <c r="G342" s="51" t="str">
        <f>G320&amp;"     "</f>
        <v xml:space="preserve">Mercado Libre     </v>
      </c>
      <c r="H342" s="51" t="s">
        <v>1703</v>
      </c>
      <c r="I342" s="51" t="s">
        <v>1703</v>
      </c>
      <c r="J342" s="49" t="str">
        <f>VLOOKUP(A342,quedan!$A$2:$C$300,3,0)</f>
        <v>748.06</v>
      </c>
      <c r="K342" s="51" t="str">
        <f>K320</f>
        <v>Vincular</v>
      </c>
      <c r="L342" s="51" t="str">
        <f>L320&amp;"     "</f>
        <v xml:space="preserve">$     </v>
      </c>
      <c r="M342" s="51" t="str">
        <f>M320&amp;"     "</f>
        <v xml:space="preserve">Mercado Envíos gratis     </v>
      </c>
      <c r="N342" s="51" t="str">
        <f>N320&amp;"     "</f>
        <v xml:space="preserve">Mercado Envíos gratis     </v>
      </c>
      <c r="O342" s="51" t="str">
        <f>O320&amp;"     "</f>
        <v xml:space="preserve">Premium     </v>
      </c>
      <c r="P342" s="51" t="str">
        <f ca="1">P320</f>
        <v>-</v>
      </c>
      <c r="Q342" s="51" t="str">
        <f ca="1">Q320</f>
        <v>-</v>
      </c>
      <c r="R342" s="51" t="str">
        <f>R320&amp;"     "</f>
        <v xml:space="preserve">Activa     </v>
      </c>
      <c r="S342" s="51" t="s">
        <v>74</v>
      </c>
    </row>
    <row r="343" spans="1:19" ht="50.1" customHeight="1" x14ac:dyDescent="0.2">
      <c r="A343" s="47" t="s">
        <v>814</v>
      </c>
      <c r="B343" s="47" t="s">
        <v>862</v>
      </c>
      <c r="C343" s="48" t="s">
        <v>818</v>
      </c>
      <c r="D343" s="52" t="str">
        <f>"     "&amp;D320</f>
        <v xml:space="preserve">     Pantalla Camara Interior Frontal Reversa Dvr Personalizadas</v>
      </c>
      <c r="E343" s="47" t="s">
        <v>863</v>
      </c>
      <c r="F343" s="49">
        <v>9</v>
      </c>
      <c r="G343" s="51" t="str">
        <f>G320&amp;"     "</f>
        <v xml:space="preserve">Mercado Libre     </v>
      </c>
      <c r="H343" s="51" t="s">
        <v>1703</v>
      </c>
      <c r="I343" s="51" t="s">
        <v>1703</v>
      </c>
      <c r="J343" s="49" t="str">
        <f>VLOOKUP(A343,quedan!$A$2:$C$300,3,0)</f>
        <v>748.06</v>
      </c>
      <c r="K343" s="51" t="str">
        <f>K320</f>
        <v>Vincular</v>
      </c>
      <c r="L343" s="51" t="str">
        <f>L320&amp;"     "</f>
        <v xml:space="preserve">$     </v>
      </c>
      <c r="M343" s="51" t="str">
        <f>M320&amp;"     "</f>
        <v xml:space="preserve">Mercado Envíos gratis     </v>
      </c>
      <c r="N343" s="51" t="str">
        <f>N320&amp;"     "</f>
        <v xml:space="preserve">Mercado Envíos gratis     </v>
      </c>
      <c r="O343" s="51" t="str">
        <f>O320&amp;"     "</f>
        <v xml:space="preserve">Premium     </v>
      </c>
      <c r="P343" s="51" t="str">
        <f ca="1">P320</f>
        <v>-</v>
      </c>
      <c r="Q343" s="51" t="str">
        <f ca="1">Q320</f>
        <v>-</v>
      </c>
      <c r="R343" s="51" t="str">
        <f>R320&amp;"     "</f>
        <v xml:space="preserve">Activa     </v>
      </c>
      <c r="S343" s="51" t="s">
        <v>74</v>
      </c>
    </row>
    <row r="344" spans="1:19" ht="50.1" customHeight="1" x14ac:dyDescent="0.2">
      <c r="A344" s="47" t="s">
        <v>814</v>
      </c>
      <c r="B344" s="47" t="s">
        <v>864</v>
      </c>
      <c r="C344" s="48" t="s">
        <v>818</v>
      </c>
      <c r="D344" s="52" t="str">
        <f>"     "&amp;D320</f>
        <v xml:space="preserve">     Pantalla Camara Interior Frontal Reversa Dvr Personalizadas</v>
      </c>
      <c r="E344" s="47" t="s">
        <v>865</v>
      </c>
      <c r="F344" s="49">
        <v>9</v>
      </c>
      <c r="G344" s="51" t="str">
        <f>G320&amp;"     "</f>
        <v xml:space="preserve">Mercado Libre     </v>
      </c>
      <c r="H344" s="51" t="s">
        <v>1703</v>
      </c>
      <c r="I344" s="51" t="s">
        <v>1703</v>
      </c>
      <c r="J344" s="49" t="str">
        <f>VLOOKUP(A344,quedan!$A$2:$C$300,3,0)</f>
        <v>748.06</v>
      </c>
      <c r="K344" s="51" t="str">
        <f>K320</f>
        <v>Vincular</v>
      </c>
      <c r="L344" s="51" t="str">
        <f>L320&amp;"     "</f>
        <v xml:space="preserve">$     </v>
      </c>
      <c r="M344" s="51" t="str">
        <f>M320&amp;"     "</f>
        <v xml:space="preserve">Mercado Envíos gratis     </v>
      </c>
      <c r="N344" s="51" t="str">
        <f>N320&amp;"     "</f>
        <v xml:space="preserve">Mercado Envíos gratis     </v>
      </c>
      <c r="O344" s="51" t="str">
        <f>O320&amp;"     "</f>
        <v xml:space="preserve">Premium     </v>
      </c>
      <c r="P344" s="51" t="str">
        <f ca="1">P320</f>
        <v>-</v>
      </c>
      <c r="Q344" s="51" t="str">
        <f ca="1">Q320</f>
        <v>-</v>
      </c>
      <c r="R344" s="51" t="str">
        <f>R320&amp;"     "</f>
        <v xml:space="preserve">Activa     </v>
      </c>
      <c r="S344" s="51" t="s">
        <v>74</v>
      </c>
    </row>
    <row r="345" spans="1:19" ht="50.1" customHeight="1" x14ac:dyDescent="0.2">
      <c r="A345" s="47" t="s">
        <v>814</v>
      </c>
      <c r="B345" s="47" t="s">
        <v>866</v>
      </c>
      <c r="C345" s="48" t="s">
        <v>818</v>
      </c>
      <c r="D345" s="52" t="str">
        <f>"     "&amp;D320</f>
        <v xml:space="preserve">     Pantalla Camara Interior Frontal Reversa Dvr Personalizadas</v>
      </c>
      <c r="E345" s="47" t="s">
        <v>867</v>
      </c>
      <c r="F345" s="49">
        <v>0</v>
      </c>
      <c r="G345" s="51" t="str">
        <f>G320&amp;"     "</f>
        <v xml:space="preserve">Mercado Libre     </v>
      </c>
      <c r="H345" s="51" t="s">
        <v>1703</v>
      </c>
      <c r="I345" s="51" t="s">
        <v>1703</v>
      </c>
      <c r="J345" s="49" t="str">
        <f>VLOOKUP(A345,quedan!$A$2:$C$300,3,0)</f>
        <v>748.06</v>
      </c>
      <c r="K345" s="51" t="str">
        <f>K320</f>
        <v>Vincular</v>
      </c>
      <c r="L345" s="51" t="str">
        <f>L320&amp;"     "</f>
        <v xml:space="preserve">$     </v>
      </c>
      <c r="M345" s="51" t="str">
        <f>M320&amp;"     "</f>
        <v xml:space="preserve">Mercado Envíos gratis     </v>
      </c>
      <c r="N345" s="51" t="str">
        <f>N320&amp;"     "</f>
        <v xml:space="preserve">Mercado Envíos gratis     </v>
      </c>
      <c r="O345" s="51" t="str">
        <f>O320&amp;"     "</f>
        <v xml:space="preserve">Premium     </v>
      </c>
      <c r="P345" s="51" t="str">
        <f ca="1">P320</f>
        <v>-</v>
      </c>
      <c r="Q345" s="51" t="str">
        <f ca="1">Q320</f>
        <v>-</v>
      </c>
      <c r="R345" s="51" t="str">
        <f>R320&amp;"     "</f>
        <v xml:space="preserve">Activa     </v>
      </c>
      <c r="S345" s="51" t="s">
        <v>74</v>
      </c>
    </row>
    <row r="346" spans="1:19" ht="50.1" customHeight="1" x14ac:dyDescent="0.2">
      <c r="A346" s="47" t="s">
        <v>814</v>
      </c>
      <c r="B346" s="47" t="s">
        <v>868</v>
      </c>
      <c r="C346" s="48" t="s">
        <v>818</v>
      </c>
      <c r="D346" s="52" t="str">
        <f>"     "&amp;D320</f>
        <v xml:space="preserve">     Pantalla Camara Interior Frontal Reversa Dvr Personalizadas</v>
      </c>
      <c r="E346" s="47" t="s">
        <v>869</v>
      </c>
      <c r="F346" s="49">
        <v>0</v>
      </c>
      <c r="G346" s="51" t="str">
        <f>G320&amp;"     "</f>
        <v xml:space="preserve">Mercado Libre     </v>
      </c>
      <c r="H346" s="51" t="s">
        <v>1703</v>
      </c>
      <c r="I346" s="51" t="s">
        <v>1703</v>
      </c>
      <c r="J346" s="49" t="str">
        <f>VLOOKUP(A346,quedan!$A$2:$C$300,3,0)</f>
        <v>748.06</v>
      </c>
      <c r="K346" s="51" t="str">
        <f>K320</f>
        <v>Vincular</v>
      </c>
      <c r="L346" s="51" t="str">
        <f>L320&amp;"     "</f>
        <v xml:space="preserve">$     </v>
      </c>
      <c r="M346" s="51" t="str">
        <f>M320&amp;"     "</f>
        <v xml:space="preserve">Mercado Envíos gratis     </v>
      </c>
      <c r="N346" s="51" t="str">
        <f>N320&amp;"     "</f>
        <v xml:space="preserve">Mercado Envíos gratis     </v>
      </c>
      <c r="O346" s="51" t="str">
        <f>O320&amp;"     "</f>
        <v xml:space="preserve">Premium     </v>
      </c>
      <c r="P346" s="51" t="str">
        <f ca="1">P320</f>
        <v>-</v>
      </c>
      <c r="Q346" s="51" t="str">
        <f ca="1">Q320</f>
        <v>-</v>
      </c>
      <c r="R346" s="51" t="str">
        <f>R320&amp;"     "</f>
        <v xml:space="preserve">Activa     </v>
      </c>
      <c r="S346" s="51" t="s">
        <v>74</v>
      </c>
    </row>
    <row r="347" spans="1:19" ht="50.1" customHeight="1" x14ac:dyDescent="0.2">
      <c r="A347" s="47" t="s">
        <v>814</v>
      </c>
      <c r="B347" s="47" t="s">
        <v>870</v>
      </c>
      <c r="C347" s="48" t="s">
        <v>818</v>
      </c>
      <c r="D347" s="52" t="str">
        <f>"     "&amp;D320</f>
        <v xml:space="preserve">     Pantalla Camara Interior Frontal Reversa Dvr Personalizadas</v>
      </c>
      <c r="E347" s="47" t="s">
        <v>871</v>
      </c>
      <c r="F347" s="49">
        <v>0</v>
      </c>
      <c r="G347" s="51" t="str">
        <f>G320&amp;"     "</f>
        <v xml:space="preserve">Mercado Libre     </v>
      </c>
      <c r="H347" s="51" t="s">
        <v>1703</v>
      </c>
      <c r="I347" s="51" t="s">
        <v>1703</v>
      </c>
      <c r="J347" s="49" t="str">
        <f>VLOOKUP(A347,quedan!$A$2:$C$300,3,0)</f>
        <v>748.06</v>
      </c>
      <c r="K347" s="51" t="str">
        <f>K320</f>
        <v>Vincular</v>
      </c>
      <c r="L347" s="51" t="str">
        <f>L320&amp;"     "</f>
        <v xml:space="preserve">$     </v>
      </c>
      <c r="M347" s="51" t="str">
        <f>M320&amp;"     "</f>
        <v xml:space="preserve">Mercado Envíos gratis     </v>
      </c>
      <c r="N347" s="51" t="str">
        <f>N320&amp;"     "</f>
        <v xml:space="preserve">Mercado Envíos gratis     </v>
      </c>
      <c r="O347" s="51" t="str">
        <f>O320&amp;"     "</f>
        <v xml:space="preserve">Premium     </v>
      </c>
      <c r="P347" s="51" t="str">
        <f ca="1">P320</f>
        <v>-</v>
      </c>
      <c r="Q347" s="51" t="str">
        <f ca="1">Q320</f>
        <v>-</v>
      </c>
      <c r="R347" s="51" t="str">
        <f>R320&amp;"     "</f>
        <v xml:space="preserve">Activa     </v>
      </c>
      <c r="S347" s="51" t="s">
        <v>74</v>
      </c>
    </row>
    <row r="348" spans="1:19" ht="50.1" customHeight="1" x14ac:dyDescent="0.2">
      <c r="A348" s="47" t="s">
        <v>814</v>
      </c>
      <c r="B348" s="47" t="s">
        <v>872</v>
      </c>
      <c r="C348" s="48" t="s">
        <v>818</v>
      </c>
      <c r="D348" s="52" t="str">
        <f>"     "&amp;D320</f>
        <v xml:space="preserve">     Pantalla Camara Interior Frontal Reversa Dvr Personalizadas</v>
      </c>
      <c r="E348" s="47" t="s">
        <v>873</v>
      </c>
      <c r="F348" s="49">
        <v>0</v>
      </c>
      <c r="G348" s="51" t="str">
        <f>G320&amp;"     "</f>
        <v xml:space="preserve">Mercado Libre     </v>
      </c>
      <c r="H348" s="51" t="s">
        <v>1703</v>
      </c>
      <c r="I348" s="51" t="s">
        <v>1703</v>
      </c>
      <c r="J348" s="49" t="str">
        <f>VLOOKUP(A348,quedan!$A$2:$C$300,3,0)</f>
        <v>748.06</v>
      </c>
      <c r="K348" s="51" t="str">
        <f>K320</f>
        <v>Vincular</v>
      </c>
      <c r="L348" s="51" t="str">
        <f>L320&amp;"     "</f>
        <v xml:space="preserve">$     </v>
      </c>
      <c r="M348" s="51" t="str">
        <f>M320&amp;"     "</f>
        <v xml:space="preserve">Mercado Envíos gratis     </v>
      </c>
      <c r="N348" s="51" t="str">
        <f>N320&amp;"     "</f>
        <v xml:space="preserve">Mercado Envíos gratis     </v>
      </c>
      <c r="O348" s="51" t="str">
        <f>O320&amp;"     "</f>
        <v xml:space="preserve">Premium     </v>
      </c>
      <c r="P348" s="51" t="str">
        <f ca="1">P320</f>
        <v>-</v>
      </c>
      <c r="Q348" s="51" t="str">
        <f ca="1">Q320</f>
        <v>-</v>
      </c>
      <c r="R348" s="51" t="str">
        <f>R320&amp;"     "</f>
        <v xml:space="preserve">Activa     </v>
      </c>
      <c r="S348" s="51" t="s">
        <v>74</v>
      </c>
    </row>
    <row r="349" spans="1:19" ht="50.1" customHeight="1" x14ac:dyDescent="0.2">
      <c r="A349" s="47" t="s">
        <v>814</v>
      </c>
      <c r="B349" s="47" t="s">
        <v>874</v>
      </c>
      <c r="C349" s="48" t="s">
        <v>818</v>
      </c>
      <c r="D349" s="52" t="str">
        <f>"     "&amp;D320</f>
        <v xml:space="preserve">     Pantalla Camara Interior Frontal Reversa Dvr Personalizadas</v>
      </c>
      <c r="E349" s="47" t="s">
        <v>875</v>
      </c>
      <c r="F349" s="49">
        <v>0</v>
      </c>
      <c r="G349" s="51" t="str">
        <f>G320&amp;"     "</f>
        <v xml:space="preserve">Mercado Libre     </v>
      </c>
      <c r="H349" s="51" t="s">
        <v>1703</v>
      </c>
      <c r="I349" s="51" t="s">
        <v>1703</v>
      </c>
      <c r="J349" s="49" t="str">
        <f>VLOOKUP(A349,quedan!$A$2:$C$300,3,0)</f>
        <v>748.06</v>
      </c>
      <c r="K349" s="51" t="str">
        <f>K320</f>
        <v>Vincular</v>
      </c>
      <c r="L349" s="51" t="str">
        <f>L320&amp;"     "</f>
        <v xml:space="preserve">$     </v>
      </c>
      <c r="M349" s="51" t="str">
        <f>M320&amp;"     "</f>
        <v xml:space="preserve">Mercado Envíos gratis     </v>
      </c>
      <c r="N349" s="51" t="str">
        <f>N320&amp;"     "</f>
        <v xml:space="preserve">Mercado Envíos gratis     </v>
      </c>
      <c r="O349" s="51" t="str">
        <f>O320&amp;"     "</f>
        <v xml:space="preserve">Premium     </v>
      </c>
      <c r="P349" s="51" t="str">
        <f ca="1">P320</f>
        <v>-</v>
      </c>
      <c r="Q349" s="51" t="str">
        <f ca="1">Q320</f>
        <v>-</v>
      </c>
      <c r="R349" s="51" t="str">
        <f>R320&amp;"     "</f>
        <v xml:space="preserve">Activa     </v>
      </c>
      <c r="S349" s="51" t="s">
        <v>74</v>
      </c>
    </row>
    <row r="350" spans="1:19" ht="50.1" customHeight="1" x14ac:dyDescent="0.2">
      <c r="A350" s="47" t="s">
        <v>876</v>
      </c>
      <c r="B350" s="47"/>
      <c r="C350" s="47" t="s">
        <v>143</v>
      </c>
      <c r="D350" s="47" t="s">
        <v>197</v>
      </c>
      <c r="E350" s="47" t="s">
        <v>61</v>
      </c>
      <c r="F350" s="51" t="s">
        <v>451</v>
      </c>
      <c r="G350" s="50" t="s">
        <v>62</v>
      </c>
      <c r="H350" s="49" t="s">
        <v>1605</v>
      </c>
      <c r="I350" s="49" t="s">
        <v>1605</v>
      </c>
      <c r="J350" s="49" t="str">
        <f>VLOOKUP(A350,quedan!$A$2:$C$300,3,0)</f>
        <v>839</v>
      </c>
      <c r="K350" s="50" t="s">
        <v>63</v>
      </c>
      <c r="L350" s="50" t="s">
        <v>64</v>
      </c>
      <c r="M350" s="50" t="s">
        <v>65</v>
      </c>
      <c r="N350" s="50" t="s">
        <v>65</v>
      </c>
      <c r="O350" s="50" t="s">
        <v>66</v>
      </c>
      <c r="P350" s="51" t="str">
        <f ca="1">IF(INDIRECT("G350")="Mercado Shops","-",IF(INDIRECT("N350")="Clásica","10%",IF(INDIRECT("N350")="Premium","14.5%","-")))</f>
        <v>-</v>
      </c>
      <c r="Q350" s="51" t="str">
        <f ca="1">IF(INDIRECT("G350")="Mercado Libre","-",IF(INDIRECT("N350")="Clásica","4.63%",IF(INDIRECT("N350")="Premium","13.9%","-")))</f>
        <v>-</v>
      </c>
      <c r="R350" s="50" t="s">
        <v>78</v>
      </c>
      <c r="S350" s="51" t="s">
        <v>198</v>
      </c>
    </row>
    <row r="351" spans="1:19" ht="50.1" customHeight="1" x14ac:dyDescent="0.2">
      <c r="A351" s="47" t="s">
        <v>876</v>
      </c>
      <c r="B351" s="47" t="s">
        <v>877</v>
      </c>
      <c r="C351" s="48" t="s">
        <v>196</v>
      </c>
      <c r="D351" s="52" t="str">
        <f>"     "&amp;D350</f>
        <v xml:space="preserve">     Gps Tracker Relay Espia Relevador + Cuenta Administrativa</v>
      </c>
      <c r="E351" s="47" t="s">
        <v>260</v>
      </c>
      <c r="F351" s="49">
        <v>3</v>
      </c>
      <c r="G351" s="51" t="str">
        <f>G350&amp;"     "</f>
        <v xml:space="preserve">Mercado Libre y Mercado Shops     </v>
      </c>
      <c r="H351" s="51" t="s">
        <v>1605</v>
      </c>
      <c r="I351" s="51" t="s">
        <v>1605</v>
      </c>
      <c r="J351" s="49" t="str">
        <f>VLOOKUP(A351,quedan!$A$2:$C$300,3,0)</f>
        <v>839</v>
      </c>
      <c r="K351" s="51" t="str">
        <f>K350</f>
        <v>Vincular</v>
      </c>
      <c r="L351" s="51" t="str">
        <f>L350&amp;"     "</f>
        <v xml:space="preserve">$     </v>
      </c>
      <c r="M351" s="51" t="str">
        <f>M350&amp;"     "</f>
        <v xml:space="preserve">Mercado Envíos gratis     </v>
      </c>
      <c r="N351" s="51" t="str">
        <f>N350&amp;"     "</f>
        <v xml:space="preserve">Mercado Envíos gratis     </v>
      </c>
      <c r="O351" s="51" t="str">
        <f>O350&amp;"     "</f>
        <v xml:space="preserve">Premium     </v>
      </c>
      <c r="P351" s="51" t="str">
        <f ca="1">P350</f>
        <v>-</v>
      </c>
      <c r="Q351" s="51" t="str">
        <f ca="1">Q350</f>
        <v>-</v>
      </c>
      <c r="R351" s="51" t="str">
        <f>R350&amp;"     "</f>
        <v xml:space="preserve">Inactiva     </v>
      </c>
      <c r="S351" s="51" t="s">
        <v>198</v>
      </c>
    </row>
    <row r="352" spans="1:19" ht="50.1" customHeight="1" x14ac:dyDescent="0.2">
      <c r="A352" s="47" t="s">
        <v>878</v>
      </c>
      <c r="B352" s="47"/>
      <c r="C352" s="48" t="s">
        <v>818</v>
      </c>
      <c r="D352" s="47" t="s">
        <v>879</v>
      </c>
      <c r="E352" s="47" t="s">
        <v>61</v>
      </c>
      <c r="F352" s="49">
        <v>2</v>
      </c>
      <c r="G352" s="50" t="s">
        <v>62</v>
      </c>
      <c r="H352" s="49" t="s">
        <v>1755</v>
      </c>
      <c r="I352" s="49" t="s">
        <v>1755</v>
      </c>
      <c r="J352" s="49" t="str">
        <f>VLOOKUP(A352,quedan!$A$2:$C$300,3,0)</f>
        <v>648</v>
      </c>
      <c r="K352" s="50" t="s">
        <v>63</v>
      </c>
      <c r="L352" s="50" t="s">
        <v>64</v>
      </c>
      <c r="M352" s="50" t="s">
        <v>65</v>
      </c>
      <c r="N352" s="50" t="s">
        <v>65</v>
      </c>
      <c r="O352" s="50" t="s">
        <v>66</v>
      </c>
      <c r="P352" s="51" t="str">
        <f ca="1">IF(INDIRECT("G352")="Mercado Shops","-",IF(INDIRECT("N352")="Clásica","10%",IF(INDIRECT("N352")="Premium","14.5%","-")))</f>
        <v>-</v>
      </c>
      <c r="Q352" s="51" t="str">
        <f ca="1">IF(INDIRECT("G352")="Mercado Libre","-",IF(INDIRECT("N352")="Clásica","4.63%",IF(INDIRECT("N352")="Premium","13.9%","-")))</f>
        <v>-</v>
      </c>
      <c r="R352" s="50" t="s">
        <v>67</v>
      </c>
      <c r="S352" s="51" t="s">
        <v>74</v>
      </c>
    </row>
    <row r="353" spans="1:19" ht="50.1" customHeight="1" x14ac:dyDescent="0.2">
      <c r="A353" s="47" t="s">
        <v>880</v>
      </c>
      <c r="B353" s="47"/>
      <c r="C353" s="48" t="s">
        <v>127</v>
      </c>
      <c r="D353" s="47" t="s">
        <v>881</v>
      </c>
      <c r="E353" s="47" t="s">
        <v>61</v>
      </c>
      <c r="F353" s="49">
        <v>2</v>
      </c>
      <c r="G353" s="50" t="s">
        <v>62</v>
      </c>
      <c r="H353" s="49">
        <v>1499</v>
      </c>
      <c r="I353" s="49">
        <v>1499</v>
      </c>
      <c r="J353" s="174">
        <f>VLOOKUP(A353,omiapublicaciones!$A$5:$G$598,7,0)</f>
        <v>1499</v>
      </c>
      <c r="K353" s="50" t="s">
        <v>63</v>
      </c>
      <c r="L353" s="50" t="s">
        <v>64</v>
      </c>
      <c r="M353" s="50" t="s">
        <v>65</v>
      </c>
      <c r="N353" s="50" t="s">
        <v>65</v>
      </c>
      <c r="O353" s="50" t="s">
        <v>66</v>
      </c>
      <c r="P353" s="51" t="str">
        <f ca="1">IF(INDIRECT("G353")="Mercado Shops","-",IF(INDIRECT("N353")="Clásica","12%",IF(INDIRECT("N353")="Premium","16.5%","-")))</f>
        <v>-</v>
      </c>
      <c r="Q353" s="51" t="str">
        <f ca="1">IF(INDIRECT("G353")="Mercado Libre","-",IF(INDIRECT("N353")="Clásica","4.63%",IF(INDIRECT("N353")="Premium","13.9%","-")))</f>
        <v>-</v>
      </c>
      <c r="R353" s="50" t="s">
        <v>67</v>
      </c>
      <c r="S353" s="51" t="s">
        <v>68</v>
      </c>
    </row>
    <row r="354" spans="1:19" ht="50.1" customHeight="1" x14ac:dyDescent="0.2">
      <c r="A354" s="47" t="s">
        <v>882</v>
      </c>
      <c r="B354" s="47"/>
      <c r="C354" s="48" t="s">
        <v>782</v>
      </c>
      <c r="D354" s="47" t="s">
        <v>883</v>
      </c>
      <c r="E354" s="47" t="s">
        <v>61</v>
      </c>
      <c r="F354" s="49">
        <v>5</v>
      </c>
      <c r="G354" s="50" t="s">
        <v>62</v>
      </c>
      <c r="H354" s="49" t="s">
        <v>1602</v>
      </c>
      <c r="I354" s="49" t="s">
        <v>1602</v>
      </c>
      <c r="J354" s="49" t="str">
        <f>VLOOKUP(A354,quedan!$A$2:$C$300,3,0)</f>
        <v>920</v>
      </c>
      <c r="K354" s="50" t="s">
        <v>63</v>
      </c>
      <c r="L354" s="50" t="s">
        <v>64</v>
      </c>
      <c r="M354" s="50" t="s">
        <v>65</v>
      </c>
      <c r="N354" s="50" t="s">
        <v>65</v>
      </c>
      <c r="O354" s="50" t="s">
        <v>66</v>
      </c>
      <c r="P354" s="51" t="str">
        <f ca="1">IF(INDIRECT("G354")="Mercado Shops","-",IF(INDIRECT("N354")="Clásica","12%",IF(INDIRECT("N354")="Premium","16.5%","-")))</f>
        <v>-</v>
      </c>
      <c r="Q354" s="51" t="str">
        <f ca="1">IF(INDIRECT("G354")="Mercado Libre","-",IF(INDIRECT("N354")="Clásica","4.63%",IF(INDIRECT("N354")="Premium","13.9%","-")))</f>
        <v>-</v>
      </c>
      <c r="R354" s="50" t="s">
        <v>67</v>
      </c>
      <c r="S354" s="51" t="s">
        <v>68</v>
      </c>
    </row>
    <row r="355" spans="1:19" ht="50.1" customHeight="1" x14ac:dyDescent="0.2">
      <c r="A355" s="47" t="s">
        <v>884</v>
      </c>
      <c r="B355" s="47"/>
      <c r="C355" s="47" t="s">
        <v>885</v>
      </c>
      <c r="D355" s="47" t="s">
        <v>886</v>
      </c>
      <c r="E355" s="47" t="s">
        <v>61</v>
      </c>
      <c r="F355" s="49">
        <v>5</v>
      </c>
      <c r="G355" s="51" t="s">
        <v>62</v>
      </c>
      <c r="H355" s="51" t="s">
        <v>1702</v>
      </c>
      <c r="I355" s="51" t="s">
        <v>1702</v>
      </c>
      <c r="J355" s="49" t="str">
        <f>VLOOKUP(A355,quedan!$A$2:$C$300,3,0)</f>
        <v>2450</v>
      </c>
      <c r="K355" s="51" t="s">
        <v>63</v>
      </c>
      <c r="L355" s="51" t="s">
        <v>64</v>
      </c>
      <c r="M355" s="51" t="s">
        <v>65</v>
      </c>
      <c r="N355" s="51" t="s">
        <v>115</v>
      </c>
      <c r="O355" s="51" t="s">
        <v>66</v>
      </c>
      <c r="P355" s="51" t="str">
        <f ca="1">IF(INDIRECT("G355")="Mercado Shops","-",IF(INDIRECT("N355")="Clásica","10%",IF(INDIRECT("N355")="Premium","14.5%","-")))</f>
        <v>-</v>
      </c>
      <c r="Q355" s="51" t="str">
        <f ca="1">IF(INDIRECT("G355")="Mercado Libre","-",IF(INDIRECT("N355")="Clásica","4.63%",IF(INDIRECT("N355")="Premium","13.9%","-")))</f>
        <v>-</v>
      </c>
      <c r="R355" s="51" t="s">
        <v>78</v>
      </c>
      <c r="S355" s="51" t="s">
        <v>74</v>
      </c>
    </row>
    <row r="356" spans="1:19" ht="50.1" customHeight="1" x14ac:dyDescent="0.2">
      <c r="A356" s="47" t="s">
        <v>888</v>
      </c>
      <c r="B356" s="47"/>
      <c r="C356" s="47" t="s">
        <v>143</v>
      </c>
      <c r="D356" s="48" t="s">
        <v>889</v>
      </c>
      <c r="E356" s="47" t="s">
        <v>61</v>
      </c>
      <c r="F356" s="51" t="s">
        <v>890</v>
      </c>
      <c r="G356" s="50" t="s">
        <v>62</v>
      </c>
      <c r="H356" s="49" t="s">
        <v>1593</v>
      </c>
      <c r="I356" s="49" t="s">
        <v>1593</v>
      </c>
      <c r="J356" s="49" t="str">
        <f>VLOOKUP(A356,quedan!$A$2:$C$300,3,0)</f>
        <v>135</v>
      </c>
      <c r="K356" s="50" t="s">
        <v>63</v>
      </c>
      <c r="L356" s="50" t="s">
        <v>64</v>
      </c>
      <c r="M356" s="50" t="s">
        <v>65</v>
      </c>
      <c r="N356" s="50" t="s">
        <v>115</v>
      </c>
      <c r="O356" s="50" t="s">
        <v>66</v>
      </c>
      <c r="P356" s="51" t="str">
        <f ca="1">IF(INDIRECT("G356")="Mercado Shops","-",IF(INDIRECT("N356")="Clásica","15%",IF(INDIRECT("N356")="Premium","19.5%","-")))</f>
        <v>-</v>
      </c>
      <c r="Q356" s="51" t="str">
        <f ca="1">IF(INDIRECT("G356")="Mercado Libre","-",IF(INDIRECT("N356")="Clásica","4.63%",IF(INDIRECT("N356")="Premium","13.9%","-")))</f>
        <v>-</v>
      </c>
      <c r="R356" s="50" t="s">
        <v>67</v>
      </c>
      <c r="S356" s="51" t="s">
        <v>891</v>
      </c>
    </row>
    <row r="357" spans="1:19" ht="50.1" customHeight="1" x14ac:dyDescent="0.2">
      <c r="A357" s="47" t="s">
        <v>888</v>
      </c>
      <c r="B357" s="47" t="s">
        <v>892</v>
      </c>
      <c r="C357" s="48" t="s">
        <v>893</v>
      </c>
      <c r="D357" s="52" t="str">
        <f>"     "&amp;D356</f>
        <v xml:space="preserve">     Funda Soporte Anticaida G S22- S23 Plus</v>
      </c>
      <c r="E357" s="47" t="s">
        <v>894</v>
      </c>
      <c r="F357" s="49">
        <v>10</v>
      </c>
      <c r="G357" s="51" t="str">
        <f>G356&amp;"     "</f>
        <v xml:space="preserve">Mercado Libre y Mercado Shops     </v>
      </c>
      <c r="H357" s="51" t="s">
        <v>1593</v>
      </c>
      <c r="I357" s="51" t="s">
        <v>1593</v>
      </c>
      <c r="J357" s="49" t="str">
        <f>VLOOKUP(A357,quedan!$A$2:$C$300,3,0)</f>
        <v>135</v>
      </c>
      <c r="K357" s="51" t="str">
        <f>K356</f>
        <v>Vincular</v>
      </c>
      <c r="L357" s="51" t="str">
        <f>L356&amp;"     "</f>
        <v xml:space="preserve">$     </v>
      </c>
      <c r="M357" s="51" t="str">
        <f>M356&amp;"     "</f>
        <v xml:space="preserve">Mercado Envíos gratis     </v>
      </c>
      <c r="N357" s="51" t="str">
        <f>N356&amp;"     "</f>
        <v xml:space="preserve">Mercado Envíos a cargo del comprador     </v>
      </c>
      <c r="O357" s="51" t="str">
        <f>O356&amp;"     "</f>
        <v xml:space="preserve">Premium     </v>
      </c>
      <c r="P357" s="51" t="str">
        <f ca="1">P356</f>
        <v>-</v>
      </c>
      <c r="Q357" s="51" t="str">
        <f ca="1">Q356</f>
        <v>-</v>
      </c>
      <c r="R357" s="51" t="str">
        <f>R356&amp;"     "</f>
        <v xml:space="preserve">Activa     </v>
      </c>
      <c r="S357" s="51" t="s">
        <v>891</v>
      </c>
    </row>
    <row r="358" spans="1:19" ht="50.1" customHeight="1" x14ac:dyDescent="0.2">
      <c r="A358" s="47" t="s">
        <v>888</v>
      </c>
      <c r="B358" s="47" t="s">
        <v>895</v>
      </c>
      <c r="C358" s="48" t="s">
        <v>896</v>
      </c>
      <c r="D358" s="52" t="str">
        <f>"     "&amp;D356</f>
        <v xml:space="preserve">     Funda Soporte Anticaida G S22- S23 Plus</v>
      </c>
      <c r="E358" s="47" t="s">
        <v>897</v>
      </c>
      <c r="F358" s="49">
        <v>10</v>
      </c>
      <c r="G358" s="51" t="str">
        <f>G356&amp;"     "</f>
        <v xml:space="preserve">Mercado Libre y Mercado Shops     </v>
      </c>
      <c r="H358" s="51" t="s">
        <v>1593</v>
      </c>
      <c r="I358" s="51" t="s">
        <v>1593</v>
      </c>
      <c r="J358" s="49" t="str">
        <f>VLOOKUP(A358,quedan!$A$2:$C$300,3,0)</f>
        <v>135</v>
      </c>
      <c r="K358" s="51" t="str">
        <f>K356</f>
        <v>Vincular</v>
      </c>
      <c r="L358" s="51" t="str">
        <f>L356&amp;"     "</f>
        <v xml:space="preserve">$     </v>
      </c>
      <c r="M358" s="51" t="str">
        <f>M356&amp;"     "</f>
        <v xml:space="preserve">Mercado Envíos gratis     </v>
      </c>
      <c r="N358" s="51" t="str">
        <f>N356&amp;"     "</f>
        <v xml:space="preserve">Mercado Envíos a cargo del comprador     </v>
      </c>
      <c r="O358" s="51" t="str">
        <f>O356&amp;"     "</f>
        <v xml:space="preserve">Premium     </v>
      </c>
      <c r="P358" s="51" t="str">
        <f ca="1">P356</f>
        <v>-</v>
      </c>
      <c r="Q358" s="51" t="str">
        <f ca="1">Q356</f>
        <v>-</v>
      </c>
      <c r="R358" s="51" t="str">
        <f>R356&amp;"     "</f>
        <v xml:space="preserve">Activa     </v>
      </c>
      <c r="S358" s="51" t="s">
        <v>891</v>
      </c>
    </row>
    <row r="359" spans="1:19" ht="50.1" customHeight="1" x14ac:dyDescent="0.2">
      <c r="A359" s="47" t="s">
        <v>888</v>
      </c>
      <c r="B359" s="47" t="s">
        <v>898</v>
      </c>
      <c r="C359" s="48" t="s">
        <v>899</v>
      </c>
      <c r="D359" s="52" t="str">
        <f>"     "&amp;D356</f>
        <v xml:space="preserve">     Funda Soporte Anticaida G S22- S23 Plus</v>
      </c>
      <c r="E359" s="47" t="s">
        <v>900</v>
      </c>
      <c r="F359" s="49">
        <v>10</v>
      </c>
      <c r="G359" s="51" t="str">
        <f>G356&amp;"     "</f>
        <v xml:space="preserve">Mercado Libre y Mercado Shops     </v>
      </c>
      <c r="H359" s="51" t="s">
        <v>1593</v>
      </c>
      <c r="I359" s="51" t="s">
        <v>1593</v>
      </c>
      <c r="J359" s="49" t="str">
        <f>VLOOKUP(A359,quedan!$A$2:$C$300,3,0)</f>
        <v>135</v>
      </c>
      <c r="K359" s="51" t="str">
        <f>K356</f>
        <v>Vincular</v>
      </c>
      <c r="L359" s="51" t="str">
        <f>L356&amp;"     "</f>
        <v xml:space="preserve">$     </v>
      </c>
      <c r="M359" s="51" t="str">
        <f>M356&amp;"     "</f>
        <v xml:space="preserve">Mercado Envíos gratis     </v>
      </c>
      <c r="N359" s="51" t="str">
        <f>N356&amp;"     "</f>
        <v xml:space="preserve">Mercado Envíos a cargo del comprador     </v>
      </c>
      <c r="O359" s="51" t="str">
        <f>O356&amp;"     "</f>
        <v xml:space="preserve">Premium     </v>
      </c>
      <c r="P359" s="51" t="str">
        <f ca="1">P356</f>
        <v>-</v>
      </c>
      <c r="Q359" s="51" t="str">
        <f ca="1">Q356</f>
        <v>-</v>
      </c>
      <c r="R359" s="51" t="str">
        <f>R356&amp;"     "</f>
        <v xml:space="preserve">Activa     </v>
      </c>
      <c r="S359" s="51" t="s">
        <v>891</v>
      </c>
    </row>
    <row r="360" spans="1:19" ht="50.1" customHeight="1" x14ac:dyDescent="0.2">
      <c r="A360" s="47" t="s">
        <v>888</v>
      </c>
      <c r="B360" s="47" t="s">
        <v>901</v>
      </c>
      <c r="C360" s="48" t="s">
        <v>902</v>
      </c>
      <c r="D360" s="52" t="str">
        <f>"     "&amp;D356</f>
        <v xml:space="preserve">     Funda Soporte Anticaida G S22- S23 Plus</v>
      </c>
      <c r="E360" s="47" t="s">
        <v>903</v>
      </c>
      <c r="F360" s="49">
        <v>10</v>
      </c>
      <c r="G360" s="51" t="str">
        <f>G356&amp;"     "</f>
        <v xml:space="preserve">Mercado Libre y Mercado Shops     </v>
      </c>
      <c r="H360" s="51" t="s">
        <v>1593</v>
      </c>
      <c r="I360" s="51" t="s">
        <v>1593</v>
      </c>
      <c r="J360" s="49" t="str">
        <f>VLOOKUP(A360,quedan!$A$2:$C$300,3,0)</f>
        <v>135</v>
      </c>
      <c r="K360" s="51" t="str">
        <f>K356</f>
        <v>Vincular</v>
      </c>
      <c r="L360" s="51" t="str">
        <f>L356&amp;"     "</f>
        <v xml:space="preserve">$     </v>
      </c>
      <c r="M360" s="51" t="str">
        <f>M356&amp;"     "</f>
        <v xml:space="preserve">Mercado Envíos gratis     </v>
      </c>
      <c r="N360" s="51" t="str">
        <f>N356&amp;"     "</f>
        <v xml:space="preserve">Mercado Envíos a cargo del comprador     </v>
      </c>
      <c r="O360" s="51" t="str">
        <f>O356&amp;"     "</f>
        <v xml:space="preserve">Premium     </v>
      </c>
      <c r="P360" s="51" t="str">
        <f ca="1">P356</f>
        <v>-</v>
      </c>
      <c r="Q360" s="51" t="str">
        <f ca="1">Q356</f>
        <v>-</v>
      </c>
      <c r="R360" s="51" t="str">
        <f>R356&amp;"     "</f>
        <v xml:space="preserve">Activa     </v>
      </c>
      <c r="S360" s="51" t="s">
        <v>891</v>
      </c>
    </row>
    <row r="361" spans="1:19" ht="50.1" customHeight="1" x14ac:dyDescent="0.2">
      <c r="A361" s="47" t="s">
        <v>904</v>
      </c>
      <c r="B361" s="47"/>
      <c r="C361" s="47" t="s">
        <v>143</v>
      </c>
      <c r="D361" s="47" t="s">
        <v>905</v>
      </c>
      <c r="E361" s="47" t="s">
        <v>61</v>
      </c>
      <c r="F361" s="51" t="s">
        <v>533</v>
      </c>
      <c r="G361" s="50" t="s">
        <v>62</v>
      </c>
      <c r="H361" s="49" t="s">
        <v>1601</v>
      </c>
      <c r="I361" s="49" t="s">
        <v>1601</v>
      </c>
      <c r="J361" s="49" t="str">
        <f>VLOOKUP(A361,quedan!$A$2:$C$300,3,0)</f>
        <v>548</v>
      </c>
      <c r="K361" s="50" t="s">
        <v>63</v>
      </c>
      <c r="L361" s="50" t="s">
        <v>64</v>
      </c>
      <c r="M361" s="50" t="s">
        <v>65</v>
      </c>
      <c r="N361" s="50" t="s">
        <v>115</v>
      </c>
      <c r="O361" s="50" t="s">
        <v>66</v>
      </c>
      <c r="P361" s="51" t="str">
        <f ca="1">IF(INDIRECT("G361")="Mercado Shops","-",IF(INDIRECT("N361")="Clásica","15%",IF(INDIRECT("N361")="Premium","19.5%","-")))</f>
        <v>-</v>
      </c>
      <c r="Q361" s="51" t="str">
        <f ca="1">IF(INDIRECT("G361")="Mercado Libre","-",IF(INDIRECT("N361")="Clásica","4.63%",IF(INDIRECT("N361")="Premium","13.9%","-")))</f>
        <v>-</v>
      </c>
      <c r="R361" s="50" t="s">
        <v>67</v>
      </c>
      <c r="S361" s="51" t="s">
        <v>906</v>
      </c>
    </row>
    <row r="362" spans="1:19" ht="50.1" customHeight="1" x14ac:dyDescent="0.2">
      <c r="A362" s="47" t="s">
        <v>904</v>
      </c>
      <c r="B362" s="47" t="s">
        <v>907</v>
      </c>
      <c r="C362" s="48" t="s">
        <v>268</v>
      </c>
      <c r="D362" s="52" t="str">
        <f>"     "&amp;D361</f>
        <v xml:space="preserve">     Masaje Portatil Cavitacion 3 En 1 Ultrasonido </v>
      </c>
      <c r="E362" s="47" t="s">
        <v>149</v>
      </c>
      <c r="F362" s="49">
        <v>5</v>
      </c>
      <c r="G362" s="51" t="str">
        <f>G361&amp;"     "</f>
        <v xml:space="preserve">Mercado Libre y Mercado Shops     </v>
      </c>
      <c r="H362" s="51" t="s">
        <v>1601</v>
      </c>
      <c r="I362" s="51" t="s">
        <v>1601</v>
      </c>
      <c r="J362" s="49" t="str">
        <f>VLOOKUP(A362,quedan!$A$2:$C$300,3,0)</f>
        <v>548</v>
      </c>
      <c r="K362" s="51" t="str">
        <f>K361</f>
        <v>Vincular</v>
      </c>
      <c r="L362" s="51" t="str">
        <f>L361&amp;"     "</f>
        <v xml:space="preserve">$     </v>
      </c>
      <c r="M362" s="51" t="str">
        <f>M361&amp;"     "</f>
        <v xml:space="preserve">Mercado Envíos gratis     </v>
      </c>
      <c r="N362" s="51" t="str">
        <f>N361&amp;"     "</f>
        <v xml:space="preserve">Mercado Envíos a cargo del comprador     </v>
      </c>
      <c r="O362" s="51" t="str">
        <f>O361&amp;"     "</f>
        <v xml:space="preserve">Premium     </v>
      </c>
      <c r="P362" s="51" t="str">
        <f ca="1">P361</f>
        <v>-</v>
      </c>
      <c r="Q362" s="51" t="str">
        <f ca="1">Q361</f>
        <v>-</v>
      </c>
      <c r="R362" s="51" t="str">
        <f>R361&amp;"     "</f>
        <v xml:space="preserve">Activa     </v>
      </c>
      <c r="S362" s="51" t="s">
        <v>906</v>
      </c>
    </row>
    <row r="363" spans="1:19" ht="50.1" customHeight="1" x14ac:dyDescent="0.2">
      <c r="A363" s="47" t="s">
        <v>908</v>
      </c>
      <c r="B363" s="47"/>
      <c r="C363" s="47" t="s">
        <v>143</v>
      </c>
      <c r="D363" s="47" t="s">
        <v>909</v>
      </c>
      <c r="E363" s="47" t="s">
        <v>61</v>
      </c>
      <c r="F363" s="51" t="s">
        <v>910</v>
      </c>
      <c r="G363" s="50" t="s">
        <v>32</v>
      </c>
      <c r="H363" s="49" t="s">
        <v>1599</v>
      </c>
      <c r="I363" s="49" t="s">
        <v>1599</v>
      </c>
      <c r="J363" s="49" t="str">
        <f>VLOOKUP(A363,quedan!$A$2:$C$300,3,0)</f>
        <v>298</v>
      </c>
      <c r="K363" s="50" t="s">
        <v>63</v>
      </c>
      <c r="L363" s="50" t="s">
        <v>64</v>
      </c>
      <c r="M363" s="50" t="s">
        <v>65</v>
      </c>
      <c r="N363" s="51" t="s">
        <v>348</v>
      </c>
      <c r="O363" s="50" t="s">
        <v>66</v>
      </c>
      <c r="P363" s="51" t="str">
        <f ca="1">IF(INDIRECT("G363")="Mercado Shops","-",IF(INDIRECT("N363")="Clásica","14%",IF(INDIRECT("N363")="Premium","18.5%","-")))</f>
        <v>-</v>
      </c>
      <c r="Q363" s="51" t="str">
        <f ca="1">IF(INDIRECT("G363")="Mercado Libre","-",IF(INDIRECT("N363")="Clásica","4.63%",IF(INDIRECT("N363")="Premium","13.9%","-")))</f>
        <v>-</v>
      </c>
      <c r="R363" s="50" t="s">
        <v>67</v>
      </c>
      <c r="S363" s="51" t="s">
        <v>911</v>
      </c>
    </row>
    <row r="364" spans="1:19" ht="50.1" customHeight="1" x14ac:dyDescent="0.2">
      <c r="A364" s="47" t="s">
        <v>908</v>
      </c>
      <c r="B364" s="47" t="s">
        <v>912</v>
      </c>
      <c r="C364" s="48" t="s">
        <v>913</v>
      </c>
      <c r="D364" s="52" t="str">
        <f>"     "&amp;D363</f>
        <v xml:space="preserve">     Gel Lubricante Estimulante Masculino Oro Al 2x1 </v>
      </c>
      <c r="E364" s="47" t="s">
        <v>914</v>
      </c>
      <c r="F364" s="49">
        <v>49</v>
      </c>
      <c r="G364" s="51" t="str">
        <f>G363&amp;"     "</f>
        <v xml:space="preserve">Mercado Libre     </v>
      </c>
      <c r="H364" s="51" t="s">
        <v>1599</v>
      </c>
      <c r="I364" s="51" t="s">
        <v>1599</v>
      </c>
      <c r="J364" s="49" t="str">
        <f>VLOOKUP(A364,quedan!$A$2:$C$300,3,0)</f>
        <v>298</v>
      </c>
      <c r="K364" s="51" t="str">
        <f>K363</f>
        <v>Vincular</v>
      </c>
      <c r="L364" s="51" t="str">
        <f>L363&amp;"     "</f>
        <v xml:space="preserve">$     </v>
      </c>
      <c r="M364" s="51" t="str">
        <f>M363&amp;"     "</f>
        <v xml:space="preserve">Mercado Envíos gratis     </v>
      </c>
      <c r="N364" s="51" t="str">
        <f>N363&amp;"     "</f>
        <v xml:space="preserve">No disponible     </v>
      </c>
      <c r="O364" s="51" t="str">
        <f>O363&amp;"     "</f>
        <v xml:space="preserve">Premium     </v>
      </c>
      <c r="P364" s="51" t="str">
        <f ca="1">P363</f>
        <v>-</v>
      </c>
      <c r="Q364" s="51" t="str">
        <f ca="1">Q363</f>
        <v>-</v>
      </c>
      <c r="R364" s="51" t="str">
        <f>R363&amp;"     "</f>
        <v xml:space="preserve">Activa     </v>
      </c>
      <c r="S364" s="51" t="s">
        <v>911</v>
      </c>
    </row>
    <row r="365" spans="1:19" ht="50.1" customHeight="1" x14ac:dyDescent="0.2">
      <c r="A365" s="47" t="s">
        <v>915</v>
      </c>
      <c r="B365" s="47"/>
      <c r="C365" s="47" t="s">
        <v>143</v>
      </c>
      <c r="D365" s="48" t="s">
        <v>916</v>
      </c>
      <c r="E365" s="47" t="s">
        <v>61</v>
      </c>
      <c r="F365" s="51" t="s">
        <v>917</v>
      </c>
      <c r="G365" s="50" t="s">
        <v>32</v>
      </c>
      <c r="H365" s="49" t="s">
        <v>1597</v>
      </c>
      <c r="I365" s="49" t="s">
        <v>1597</v>
      </c>
      <c r="J365" s="49" t="str">
        <f>VLOOKUP(A365,quedan!$A$2:$C$300,3,0)</f>
        <v>470</v>
      </c>
      <c r="K365" s="50" t="s">
        <v>63</v>
      </c>
      <c r="L365" s="50" t="s">
        <v>64</v>
      </c>
      <c r="M365" s="50" t="s">
        <v>65</v>
      </c>
      <c r="N365" s="51" t="s">
        <v>348</v>
      </c>
      <c r="O365" s="50" t="s">
        <v>66</v>
      </c>
      <c r="P365" s="51" t="str">
        <f ca="1">IF(INDIRECT("G365")="Mercado Shops","-",IF(INDIRECT("N365")="Clásica","14%",IF(INDIRECT("N365")="Premium","18.5%","-")))</f>
        <v>-</v>
      </c>
      <c r="Q365" s="51" t="str">
        <f ca="1">IF(INDIRECT("G365")="Mercado Libre","-",IF(INDIRECT("N365")="Clásica","4.63%",IF(INDIRECT("N365")="Premium","13.9%","-")))</f>
        <v>-</v>
      </c>
      <c r="R365" s="50" t="s">
        <v>67</v>
      </c>
      <c r="S365" s="51" t="s">
        <v>911</v>
      </c>
    </row>
    <row r="366" spans="1:19" ht="50.1" customHeight="1" x14ac:dyDescent="0.2">
      <c r="A366" s="47" t="s">
        <v>915</v>
      </c>
      <c r="B366" s="47" t="s">
        <v>918</v>
      </c>
      <c r="C366" s="48" t="s">
        <v>913</v>
      </c>
      <c r="D366" s="52" t="str">
        <f>"     "&amp;D365</f>
        <v xml:space="preserve">     Gel Lubricante Estimulante Masculino Oro Al 3x2</v>
      </c>
      <c r="E366" s="47" t="s">
        <v>914</v>
      </c>
      <c r="F366" s="49">
        <v>50</v>
      </c>
      <c r="G366" s="51" t="str">
        <f>G365&amp;"     "</f>
        <v xml:space="preserve">Mercado Libre     </v>
      </c>
      <c r="H366" s="51" t="s">
        <v>1597</v>
      </c>
      <c r="I366" s="51" t="s">
        <v>1597</v>
      </c>
      <c r="J366" s="49" t="str">
        <f>VLOOKUP(A366,quedan!$A$2:$C$300,3,0)</f>
        <v>470</v>
      </c>
      <c r="K366" s="51" t="str">
        <f>K365</f>
        <v>Vincular</v>
      </c>
      <c r="L366" s="51" t="str">
        <f>L365&amp;"     "</f>
        <v xml:space="preserve">$     </v>
      </c>
      <c r="M366" s="51" t="str">
        <f>M365&amp;"     "</f>
        <v xml:space="preserve">Mercado Envíos gratis     </v>
      </c>
      <c r="N366" s="51" t="str">
        <f>N365&amp;"     "</f>
        <v xml:space="preserve">No disponible     </v>
      </c>
      <c r="O366" s="51" t="str">
        <f>O365&amp;"     "</f>
        <v xml:space="preserve">Premium     </v>
      </c>
      <c r="P366" s="51" t="str">
        <f ca="1">P365</f>
        <v>-</v>
      </c>
      <c r="Q366" s="51" t="str">
        <f ca="1">Q365</f>
        <v>-</v>
      </c>
      <c r="R366" s="51" t="str">
        <f>R365&amp;"     "</f>
        <v xml:space="preserve">Activa     </v>
      </c>
      <c r="S366" s="51" t="s">
        <v>911</v>
      </c>
    </row>
    <row r="367" spans="1:19" ht="50.1" customHeight="1" x14ac:dyDescent="0.2">
      <c r="A367" s="47" t="s">
        <v>919</v>
      </c>
      <c r="B367" s="47"/>
      <c r="C367" s="47" t="s">
        <v>143</v>
      </c>
      <c r="D367" s="47" t="s">
        <v>920</v>
      </c>
      <c r="E367" s="47" t="s">
        <v>61</v>
      </c>
      <c r="F367" s="51" t="s">
        <v>691</v>
      </c>
      <c r="G367" s="50" t="s">
        <v>62</v>
      </c>
      <c r="H367" s="49">
        <v>12671.61</v>
      </c>
      <c r="I367" s="49">
        <v>12671.61</v>
      </c>
      <c r="J367" s="174">
        <f>VLOOKUP(A367,omiapublicaciones!$A$5:$G$598,7,0)</f>
        <v>12671.61</v>
      </c>
      <c r="K367" s="50" t="s">
        <v>63</v>
      </c>
      <c r="L367" s="50" t="s">
        <v>64</v>
      </c>
      <c r="M367" s="50" t="s">
        <v>65</v>
      </c>
      <c r="N367" s="50" t="s">
        <v>115</v>
      </c>
      <c r="O367" s="50" t="s">
        <v>66</v>
      </c>
      <c r="P367" s="51" t="str">
        <f ca="1">IF(INDIRECT("G367")="Mercado Shops","-",IF(INDIRECT("N367")="Clásica","15%",IF(INDIRECT("N367")="Premium","19.5%","-")))</f>
        <v>-</v>
      </c>
      <c r="Q367" s="51" t="str">
        <f ca="1">IF(INDIRECT("G367")="Mercado Libre","-",IF(INDIRECT("N367")="Clásica","4.63%",IF(INDIRECT("N367")="Premium","13.9%","-")))</f>
        <v>-</v>
      </c>
      <c r="R367" s="50" t="s">
        <v>78</v>
      </c>
      <c r="S367" s="51" t="s">
        <v>921</v>
      </c>
    </row>
    <row r="368" spans="1:19" ht="50.1" customHeight="1" x14ac:dyDescent="0.2">
      <c r="A368" s="47" t="s">
        <v>919</v>
      </c>
      <c r="B368" s="47" t="s">
        <v>922</v>
      </c>
      <c r="C368" s="48" t="s">
        <v>923</v>
      </c>
      <c r="D368" s="52" t="str">
        <f>"     "&amp;D367</f>
        <v xml:space="preserve">     Maceta Colgante Animada Para Exteriores Interiores Jardin</v>
      </c>
      <c r="E368" s="47" t="s">
        <v>924</v>
      </c>
      <c r="F368" s="49">
        <v>1</v>
      </c>
      <c r="G368" s="51" t="str">
        <f>G367&amp;"     "</f>
        <v xml:space="preserve">Mercado Libre y Mercado Shops     </v>
      </c>
      <c r="H368" s="51">
        <v>12671.61</v>
      </c>
      <c r="I368" s="51">
        <v>12671.61</v>
      </c>
      <c r="J368" s="174">
        <f>VLOOKUP(A368,omiapublicaciones!$A$5:$G$598,7,0)</f>
        <v>12671.61</v>
      </c>
      <c r="K368" s="51" t="str">
        <f>K367</f>
        <v>Vincular</v>
      </c>
      <c r="L368" s="51" t="str">
        <f>L367&amp;"     "</f>
        <v xml:space="preserve">$     </v>
      </c>
      <c r="M368" s="51" t="str">
        <f>M367&amp;"     "</f>
        <v xml:space="preserve">Mercado Envíos gratis     </v>
      </c>
      <c r="N368" s="51" t="str">
        <f>N367&amp;"     "</f>
        <v xml:space="preserve">Mercado Envíos a cargo del comprador     </v>
      </c>
      <c r="O368" s="51" t="str">
        <f>O367&amp;"     "</f>
        <v xml:space="preserve">Premium     </v>
      </c>
      <c r="P368" s="51" t="str">
        <f ca="1">P367</f>
        <v>-</v>
      </c>
      <c r="Q368" s="51" t="str">
        <f ca="1">Q367</f>
        <v>-</v>
      </c>
      <c r="R368" s="51" t="str">
        <f>R367&amp;"     "</f>
        <v xml:space="preserve">Inactiva     </v>
      </c>
      <c r="S368" s="51" t="s">
        <v>921</v>
      </c>
    </row>
    <row r="369" spans="1:19" ht="50.1" customHeight="1" x14ac:dyDescent="0.2">
      <c r="A369" s="47" t="s">
        <v>919</v>
      </c>
      <c r="B369" s="47" t="s">
        <v>925</v>
      </c>
      <c r="C369" s="48" t="s">
        <v>926</v>
      </c>
      <c r="D369" s="52" t="str">
        <f>"     "&amp;D367</f>
        <v xml:space="preserve">     Maceta Colgante Animada Para Exteriores Interiores Jardin</v>
      </c>
      <c r="E369" s="47" t="s">
        <v>927</v>
      </c>
      <c r="F369" s="49">
        <v>3</v>
      </c>
      <c r="G369" s="51" t="str">
        <f>G367&amp;"     "</f>
        <v xml:space="preserve">Mercado Libre y Mercado Shops     </v>
      </c>
      <c r="H369" s="51">
        <v>12671.61</v>
      </c>
      <c r="I369" s="51">
        <v>12671.61</v>
      </c>
      <c r="J369" s="174">
        <f>VLOOKUP(A369,omiapublicaciones!$A$5:$G$598,7,0)</f>
        <v>12671.61</v>
      </c>
      <c r="K369" s="51" t="str">
        <f>K367</f>
        <v>Vincular</v>
      </c>
      <c r="L369" s="51" t="str">
        <f>L367&amp;"     "</f>
        <v xml:space="preserve">$     </v>
      </c>
      <c r="M369" s="51" t="str">
        <f>M367&amp;"     "</f>
        <v xml:space="preserve">Mercado Envíos gratis     </v>
      </c>
      <c r="N369" s="51" t="str">
        <f>N367&amp;"     "</f>
        <v xml:space="preserve">Mercado Envíos a cargo del comprador     </v>
      </c>
      <c r="O369" s="51" t="str">
        <f>O367&amp;"     "</f>
        <v xml:space="preserve">Premium     </v>
      </c>
      <c r="P369" s="51" t="str">
        <f ca="1">P367</f>
        <v>-</v>
      </c>
      <c r="Q369" s="51" t="str">
        <f ca="1">Q367</f>
        <v>-</v>
      </c>
      <c r="R369" s="51" t="str">
        <f>R367&amp;"     "</f>
        <v xml:space="preserve">Inactiva     </v>
      </c>
      <c r="S369" s="51" t="s">
        <v>921</v>
      </c>
    </row>
    <row r="370" spans="1:19" ht="50.1" customHeight="1" x14ac:dyDescent="0.2">
      <c r="A370" s="47" t="s">
        <v>928</v>
      </c>
      <c r="B370" s="47"/>
      <c r="C370" s="47" t="s">
        <v>143</v>
      </c>
      <c r="D370" s="47" t="s">
        <v>929</v>
      </c>
      <c r="E370" s="47" t="s">
        <v>61</v>
      </c>
      <c r="F370" s="51" t="s">
        <v>362</v>
      </c>
      <c r="G370" s="50" t="s">
        <v>62</v>
      </c>
      <c r="H370" s="49" t="s">
        <v>1611</v>
      </c>
      <c r="I370" s="49" t="s">
        <v>1611</v>
      </c>
      <c r="J370" s="49" t="str">
        <f>VLOOKUP(A370,quedan!$A$2:$C$300,3,0)</f>
        <v>120</v>
      </c>
      <c r="K370" s="50" t="s">
        <v>63</v>
      </c>
      <c r="L370" s="50" t="s">
        <v>64</v>
      </c>
      <c r="M370" s="50" t="s">
        <v>65</v>
      </c>
      <c r="N370" s="50" t="s">
        <v>115</v>
      </c>
      <c r="O370" s="50" t="s">
        <v>66</v>
      </c>
      <c r="P370" s="51" t="str">
        <f ca="1">IF(INDIRECT("G370")="Mercado Shops","-",IF(INDIRECT("N370")="Clásica","15%",IF(INDIRECT("N370")="Premium","19.5%","-")))</f>
        <v>-</v>
      </c>
      <c r="Q370" s="51" t="str">
        <f ca="1">IF(INDIRECT("G370")="Mercado Libre","-",IF(INDIRECT("N370")="Clásica","4.63%",IF(INDIRECT("N370")="Premium","13.9%","-")))</f>
        <v>-</v>
      </c>
      <c r="R370" s="50" t="s">
        <v>67</v>
      </c>
      <c r="S370" s="51" t="s">
        <v>930</v>
      </c>
    </row>
    <row r="371" spans="1:19" ht="50.1" customHeight="1" x14ac:dyDescent="0.2">
      <c r="A371" s="47" t="s">
        <v>928</v>
      </c>
      <c r="B371" s="47" t="s">
        <v>931</v>
      </c>
      <c r="C371" s="48" t="s">
        <v>932</v>
      </c>
      <c r="D371" s="52" t="str">
        <f>"     "&amp;D370</f>
        <v xml:space="preserve">     Molde Silicon Mickey Y Minnie Mouse, Chocolates Reposteria</v>
      </c>
      <c r="E371" s="47" t="s">
        <v>707</v>
      </c>
      <c r="F371" s="49">
        <v>1</v>
      </c>
      <c r="G371" s="51" t="str">
        <f>G370&amp;"     "</f>
        <v xml:space="preserve">Mercado Libre y Mercado Shops     </v>
      </c>
      <c r="H371" s="51" t="s">
        <v>1611</v>
      </c>
      <c r="I371" s="51" t="s">
        <v>1611</v>
      </c>
      <c r="J371" s="49" t="str">
        <f>VLOOKUP(A371,quedan!$A$2:$C$300,3,0)</f>
        <v>120</v>
      </c>
      <c r="K371" s="51" t="str">
        <f>K370</f>
        <v>Vincular</v>
      </c>
      <c r="L371" s="51" t="str">
        <f>L370&amp;"     "</f>
        <v xml:space="preserve">$     </v>
      </c>
      <c r="M371" s="51" t="str">
        <f>M370&amp;"     "</f>
        <v xml:space="preserve">Mercado Envíos gratis     </v>
      </c>
      <c r="N371" s="51" t="str">
        <f>N370&amp;"     "</f>
        <v xml:space="preserve">Mercado Envíos a cargo del comprador     </v>
      </c>
      <c r="O371" s="51" t="str">
        <f>O370&amp;"     "</f>
        <v xml:space="preserve">Premium     </v>
      </c>
      <c r="P371" s="51" t="str">
        <f ca="1">P370</f>
        <v>-</v>
      </c>
      <c r="Q371" s="51" t="str">
        <f ca="1">Q370</f>
        <v>-</v>
      </c>
      <c r="R371" s="51" t="str">
        <f>R370&amp;"     "</f>
        <v xml:space="preserve">Activa     </v>
      </c>
      <c r="S371" s="51" t="s">
        <v>930</v>
      </c>
    </row>
    <row r="372" spans="1:19" ht="50.1" customHeight="1" x14ac:dyDescent="0.2">
      <c r="A372" s="47" t="s">
        <v>933</v>
      </c>
      <c r="B372" s="47"/>
      <c r="C372" s="47" t="s">
        <v>143</v>
      </c>
      <c r="D372" s="47" t="s">
        <v>934</v>
      </c>
      <c r="E372" s="47" t="s">
        <v>61</v>
      </c>
      <c r="F372" s="51" t="s">
        <v>442</v>
      </c>
      <c r="G372" s="50" t="s">
        <v>62</v>
      </c>
      <c r="H372" s="49" t="s">
        <v>1754</v>
      </c>
      <c r="I372" s="49" t="s">
        <v>1754</v>
      </c>
      <c r="J372" s="49" t="str">
        <f>VLOOKUP(A372,quedan!$A$2:$C$300,3,0)</f>
        <v>105</v>
      </c>
      <c r="K372" s="50" t="s">
        <v>63</v>
      </c>
      <c r="L372" s="50" t="s">
        <v>64</v>
      </c>
      <c r="M372" s="50" t="s">
        <v>65</v>
      </c>
      <c r="N372" s="50" t="s">
        <v>115</v>
      </c>
      <c r="O372" s="50" t="s">
        <v>66</v>
      </c>
      <c r="P372" s="51" t="str">
        <f ca="1">IF(INDIRECT("G372")="Mercado Shops","-",IF(INDIRECT("N372")="Clásica","15%",IF(INDIRECT("N372")="Premium","19.5%","-")))</f>
        <v>-</v>
      </c>
      <c r="Q372" s="51" t="str">
        <f ca="1">IF(INDIRECT("G372")="Mercado Libre","-",IF(INDIRECT("N372")="Clásica","4.63%",IF(INDIRECT("N372")="Premium","13.9%","-")))</f>
        <v>-</v>
      </c>
      <c r="R372" s="50" t="s">
        <v>67</v>
      </c>
      <c r="S372" s="51" t="s">
        <v>930</v>
      </c>
    </row>
    <row r="373" spans="1:19" ht="50.1" customHeight="1" x14ac:dyDescent="0.2">
      <c r="A373" s="47" t="s">
        <v>933</v>
      </c>
      <c r="B373" s="47" t="s">
        <v>935</v>
      </c>
      <c r="C373" s="48" t="s">
        <v>936</v>
      </c>
      <c r="D373" s="52" t="str">
        <f>"     "&amp;D372</f>
        <v xml:space="preserve">     Molde Silicon Toy Story Alien Marciano Nave Reposteria</v>
      </c>
      <c r="E373" s="47" t="s">
        <v>461</v>
      </c>
      <c r="F373" s="49">
        <v>8</v>
      </c>
      <c r="G373" s="51" t="str">
        <f>G372&amp;"     "</f>
        <v xml:space="preserve">Mercado Libre y Mercado Shops     </v>
      </c>
      <c r="H373" s="51" t="s">
        <v>1754</v>
      </c>
      <c r="I373" s="51" t="s">
        <v>1754</v>
      </c>
      <c r="J373" s="49" t="str">
        <f>VLOOKUP(A373,quedan!$A$2:$C$300,3,0)</f>
        <v>105</v>
      </c>
      <c r="K373" s="51" t="str">
        <f>K372</f>
        <v>Vincular</v>
      </c>
      <c r="L373" s="51" t="str">
        <f>L372&amp;"     "</f>
        <v xml:space="preserve">$     </v>
      </c>
      <c r="M373" s="51" t="str">
        <f>M372&amp;"     "</f>
        <v xml:space="preserve">Mercado Envíos gratis     </v>
      </c>
      <c r="N373" s="51" t="str">
        <f>N372&amp;"     "</f>
        <v xml:space="preserve">Mercado Envíos a cargo del comprador     </v>
      </c>
      <c r="O373" s="51" t="str">
        <f>O372&amp;"     "</f>
        <v xml:space="preserve">Premium     </v>
      </c>
      <c r="P373" s="51" t="str">
        <f ca="1">P372</f>
        <v>-</v>
      </c>
      <c r="Q373" s="51" t="str">
        <f ca="1">Q372</f>
        <v>-</v>
      </c>
      <c r="R373" s="51" t="str">
        <f>R372&amp;"     "</f>
        <v xml:space="preserve">Activa     </v>
      </c>
      <c r="S373" s="51" t="s">
        <v>930</v>
      </c>
    </row>
    <row r="374" spans="1:19" ht="50.1" customHeight="1" x14ac:dyDescent="0.2">
      <c r="A374" s="47" t="s">
        <v>937</v>
      </c>
      <c r="B374" s="47"/>
      <c r="C374" s="47" t="s">
        <v>143</v>
      </c>
      <c r="D374" s="48" t="s">
        <v>938</v>
      </c>
      <c r="E374" s="47" t="s">
        <v>61</v>
      </c>
      <c r="F374" s="51" t="s">
        <v>939</v>
      </c>
      <c r="G374" s="50" t="s">
        <v>34</v>
      </c>
      <c r="H374" s="49" t="s">
        <v>1596</v>
      </c>
      <c r="I374" s="49" t="s">
        <v>1596</v>
      </c>
      <c r="J374" s="49" t="str">
        <f>VLOOKUP(A374,quedan!$A$2:$C$300,3,0)</f>
        <v>230</v>
      </c>
      <c r="K374" s="50" t="s">
        <v>63</v>
      </c>
      <c r="L374" s="50" t="s">
        <v>64</v>
      </c>
      <c r="M374" s="50" t="s">
        <v>65</v>
      </c>
      <c r="N374" s="50" t="s">
        <v>115</v>
      </c>
      <c r="O374" s="50" t="s">
        <v>66</v>
      </c>
      <c r="P374" s="51" t="str">
        <f ca="1">IF(INDIRECT("G374")="Mercado Shops","-",IF(INDIRECT("N374")="Clásica","15%",IF(INDIRECT("N374")="Premium","19.5%","-")))</f>
        <v>-</v>
      </c>
      <c r="Q374" s="51" t="str">
        <f ca="1">IF(INDIRECT("G374")="Mercado Libre","-",IF(INDIRECT("N374")="Clásica","4.63%",IF(INDIRECT("N374")="Premium","13.9%","-")))</f>
        <v>-</v>
      </c>
      <c r="R374" s="50" t="s">
        <v>67</v>
      </c>
      <c r="S374" s="51" t="s">
        <v>930</v>
      </c>
    </row>
    <row r="375" spans="1:19" ht="50.1" customHeight="1" x14ac:dyDescent="0.2">
      <c r="A375" s="47" t="s">
        <v>937</v>
      </c>
      <c r="B375" s="47" t="s">
        <v>940</v>
      </c>
      <c r="C375" s="48" t="s">
        <v>941</v>
      </c>
      <c r="D375" s="52" t="str">
        <f>"     "&amp;D374</f>
        <v xml:space="preserve">     Molde Silicon Luna Y Sol Circulos Jabon Artesanal Resina</v>
      </c>
      <c r="E375" s="47" t="s">
        <v>707</v>
      </c>
      <c r="F375" s="49">
        <v>6</v>
      </c>
      <c r="G375" s="51" t="str">
        <f>G374&amp;"     "</f>
        <v xml:space="preserve">Mercado Shops     </v>
      </c>
      <c r="H375" s="51" t="s">
        <v>1596</v>
      </c>
      <c r="I375" s="51" t="s">
        <v>1596</v>
      </c>
      <c r="J375" s="49" t="str">
        <f>VLOOKUP(A375,quedan!$A$2:$C$300,3,0)</f>
        <v>230</v>
      </c>
      <c r="K375" s="51" t="str">
        <f>K374</f>
        <v>Vincular</v>
      </c>
      <c r="L375" s="51" t="str">
        <f>L374&amp;"     "</f>
        <v xml:space="preserve">$     </v>
      </c>
      <c r="M375" s="51" t="str">
        <f>M374&amp;"     "</f>
        <v xml:space="preserve">Mercado Envíos gratis     </v>
      </c>
      <c r="N375" s="51" t="str">
        <f>N374&amp;"     "</f>
        <v xml:space="preserve">Mercado Envíos a cargo del comprador     </v>
      </c>
      <c r="O375" s="51" t="str">
        <f>O374&amp;"     "</f>
        <v xml:space="preserve">Premium     </v>
      </c>
      <c r="P375" s="51" t="str">
        <f ca="1">P374</f>
        <v>-</v>
      </c>
      <c r="Q375" s="51" t="str">
        <f ca="1">Q374</f>
        <v>-</v>
      </c>
      <c r="R375" s="51" t="str">
        <f>R374&amp;"     "</f>
        <v xml:space="preserve">Activa     </v>
      </c>
      <c r="S375" s="51" t="s">
        <v>930</v>
      </c>
    </row>
    <row r="376" spans="1:19" ht="50.1" customHeight="1" x14ac:dyDescent="0.2">
      <c r="A376" s="47" t="s">
        <v>942</v>
      </c>
      <c r="B376" s="47"/>
      <c r="C376" s="47" t="s">
        <v>143</v>
      </c>
      <c r="D376" s="48" t="s">
        <v>943</v>
      </c>
      <c r="E376" s="47" t="s">
        <v>61</v>
      </c>
      <c r="F376" s="51" t="s">
        <v>485</v>
      </c>
      <c r="G376" s="50" t="s">
        <v>34</v>
      </c>
      <c r="H376" s="49" t="s">
        <v>1593</v>
      </c>
      <c r="I376" s="49" t="s">
        <v>1593</v>
      </c>
      <c r="J376" s="49" t="str">
        <f>VLOOKUP(A376,quedan!$A$2:$C$300,3,0)</f>
        <v>135</v>
      </c>
      <c r="K376" s="50" t="s">
        <v>63</v>
      </c>
      <c r="L376" s="50" t="s">
        <v>64</v>
      </c>
      <c r="M376" s="50" t="s">
        <v>65</v>
      </c>
      <c r="N376" s="50" t="s">
        <v>115</v>
      </c>
      <c r="O376" s="50" t="s">
        <v>66</v>
      </c>
      <c r="P376" s="51" t="str">
        <f ca="1">IF(INDIRECT("G376")="Mercado Shops","-",IF(INDIRECT("N376")="Clásica","15%",IF(INDIRECT("N376")="Premium","19.5%","-")))</f>
        <v>-</v>
      </c>
      <c r="Q376" s="51" t="str">
        <f ca="1">IF(INDIRECT("G376")="Mercado Libre","-",IF(INDIRECT("N376")="Clásica","4.63%",IF(INDIRECT("N376")="Premium","13.9%","-")))</f>
        <v>-</v>
      </c>
      <c r="R376" s="50" t="s">
        <v>67</v>
      </c>
      <c r="S376" s="51" t="s">
        <v>930</v>
      </c>
    </row>
    <row r="377" spans="1:19" ht="50.1" customHeight="1" x14ac:dyDescent="0.2">
      <c r="A377" s="47" t="s">
        <v>942</v>
      </c>
      <c r="B377" s="47" t="s">
        <v>944</v>
      </c>
      <c r="C377" s="48" t="s">
        <v>945</v>
      </c>
      <c r="D377" s="52" t="str">
        <f>"     "&amp;D376</f>
        <v xml:space="preserve">     Molde Silicon Donitas Mini 48 Donas Gomitas Y Chocolate</v>
      </c>
      <c r="E377" s="47" t="s">
        <v>293</v>
      </c>
      <c r="F377" s="49">
        <v>10</v>
      </c>
      <c r="G377" s="51" t="str">
        <f>G376&amp;"     "</f>
        <v xml:space="preserve">Mercado Shops     </v>
      </c>
      <c r="H377" s="51" t="s">
        <v>1593</v>
      </c>
      <c r="I377" s="51" t="s">
        <v>1593</v>
      </c>
      <c r="J377" s="49" t="str">
        <f>VLOOKUP(A377,quedan!$A$2:$C$300,3,0)</f>
        <v>135</v>
      </c>
      <c r="K377" s="51" t="str">
        <f>K376</f>
        <v>Vincular</v>
      </c>
      <c r="L377" s="51" t="str">
        <f>L376&amp;"     "</f>
        <v xml:space="preserve">$     </v>
      </c>
      <c r="M377" s="51" t="str">
        <f>M376&amp;"     "</f>
        <v xml:space="preserve">Mercado Envíos gratis     </v>
      </c>
      <c r="N377" s="51" t="str">
        <f>N376&amp;"     "</f>
        <v xml:space="preserve">Mercado Envíos a cargo del comprador     </v>
      </c>
      <c r="O377" s="51" t="str">
        <f>O376&amp;"     "</f>
        <v xml:space="preserve">Premium     </v>
      </c>
      <c r="P377" s="51" t="str">
        <f ca="1">P376</f>
        <v>-</v>
      </c>
      <c r="Q377" s="51" t="str">
        <f ca="1">Q376</f>
        <v>-</v>
      </c>
      <c r="R377" s="51" t="str">
        <f>R376&amp;"     "</f>
        <v xml:space="preserve">Activa     </v>
      </c>
      <c r="S377" s="51" t="s">
        <v>930</v>
      </c>
    </row>
    <row r="378" spans="1:19" ht="50.1" customHeight="1" x14ac:dyDescent="0.2">
      <c r="A378" s="47" t="s">
        <v>946</v>
      </c>
      <c r="B378" s="47"/>
      <c r="C378" s="48" t="s">
        <v>947</v>
      </c>
      <c r="D378" s="48" t="s">
        <v>948</v>
      </c>
      <c r="E378" s="47" t="s">
        <v>61</v>
      </c>
      <c r="F378" s="49">
        <v>4</v>
      </c>
      <c r="G378" s="50" t="s">
        <v>34</v>
      </c>
      <c r="H378" s="49" t="s">
        <v>1595</v>
      </c>
      <c r="I378" s="49" t="s">
        <v>1595</v>
      </c>
      <c r="J378" s="49" t="str">
        <f>VLOOKUP(A378,quedan!$A$2:$C$300,3,0)</f>
        <v>170</v>
      </c>
      <c r="K378" s="50" t="s">
        <v>63</v>
      </c>
      <c r="L378" s="50" t="s">
        <v>64</v>
      </c>
      <c r="M378" s="50" t="s">
        <v>65</v>
      </c>
      <c r="N378" s="50" t="s">
        <v>115</v>
      </c>
      <c r="O378" s="50" t="s">
        <v>66</v>
      </c>
      <c r="P378" s="51" t="str">
        <f ca="1">IF(INDIRECT("G378")="Mercado Shops","-",IF(INDIRECT("N378")="Clásica","15%",IF(INDIRECT("N378")="Premium","19.5%","-")))</f>
        <v>-</v>
      </c>
      <c r="Q378" s="51" t="str">
        <f ca="1">IF(INDIRECT("G378")="Mercado Libre","-",IF(INDIRECT("N378")="Clásica","4.63%",IF(INDIRECT("N378")="Premium","13.9%","-")))</f>
        <v>-</v>
      </c>
      <c r="R378" s="50" t="s">
        <v>67</v>
      </c>
      <c r="S378" s="51" t="s">
        <v>949</v>
      </c>
    </row>
    <row r="379" spans="1:19" ht="50.1" customHeight="1" x14ac:dyDescent="0.2">
      <c r="A379" s="47" t="s">
        <v>950</v>
      </c>
      <c r="B379" s="47"/>
      <c r="C379" s="47" t="s">
        <v>143</v>
      </c>
      <c r="D379" s="47" t="s">
        <v>951</v>
      </c>
      <c r="E379" s="47" t="s">
        <v>61</v>
      </c>
      <c r="F379" s="51" t="s">
        <v>481</v>
      </c>
      <c r="G379" s="50" t="s">
        <v>62</v>
      </c>
      <c r="H379" s="49" t="s">
        <v>1701</v>
      </c>
      <c r="I379" s="49" t="s">
        <v>1701</v>
      </c>
      <c r="J379" s="49" t="str">
        <f>VLOOKUP(A379,quedan!$A$2:$C$300,3,0)</f>
        <v>119</v>
      </c>
      <c r="K379" s="50" t="s">
        <v>63</v>
      </c>
      <c r="L379" s="50" t="s">
        <v>64</v>
      </c>
      <c r="M379" s="50" t="s">
        <v>65</v>
      </c>
      <c r="N379" s="50" t="s">
        <v>115</v>
      </c>
      <c r="O379" s="50" t="s">
        <v>66</v>
      </c>
      <c r="P379" s="51" t="str">
        <f ca="1">IF(INDIRECT("G379")="Mercado Shops","-",IF(INDIRECT("N379")="Clásica","15%",IF(INDIRECT("N379")="Premium","19.5%","-")))</f>
        <v>-</v>
      </c>
      <c r="Q379" s="51" t="str">
        <f ca="1">IF(INDIRECT("G379")="Mercado Libre","-",IF(INDIRECT("N379")="Clásica","4.63%",IF(INDIRECT("N379")="Premium","13.9%","-")))</f>
        <v>-</v>
      </c>
      <c r="R379" s="50" t="s">
        <v>67</v>
      </c>
      <c r="S379" s="51" t="s">
        <v>930</v>
      </c>
    </row>
    <row r="380" spans="1:19" ht="50.1" customHeight="1" x14ac:dyDescent="0.2">
      <c r="A380" s="47" t="s">
        <v>950</v>
      </c>
      <c r="B380" s="47" t="s">
        <v>952</v>
      </c>
      <c r="C380" s="48" t="s">
        <v>953</v>
      </c>
      <c r="D380" s="52" t="str">
        <f>"     "&amp;D379</f>
        <v xml:space="preserve">     Molde Silicon Maceta Cemento Hexagonal Para Jabon  </v>
      </c>
      <c r="E380" s="47" t="s">
        <v>461</v>
      </c>
      <c r="F380" s="49">
        <v>9</v>
      </c>
      <c r="G380" s="51" t="str">
        <f>G379&amp;"     "</f>
        <v xml:space="preserve">Mercado Libre y Mercado Shops     </v>
      </c>
      <c r="H380" s="51" t="s">
        <v>1701</v>
      </c>
      <c r="I380" s="51" t="s">
        <v>1701</v>
      </c>
      <c r="J380" s="49" t="str">
        <f>VLOOKUP(A380,quedan!$A$2:$C$300,3,0)</f>
        <v>119</v>
      </c>
      <c r="K380" s="51" t="str">
        <f>K379</f>
        <v>Vincular</v>
      </c>
      <c r="L380" s="51" t="str">
        <f>L379&amp;"     "</f>
        <v xml:space="preserve">$     </v>
      </c>
      <c r="M380" s="51" t="str">
        <f>M379&amp;"     "</f>
        <v xml:space="preserve">Mercado Envíos gratis     </v>
      </c>
      <c r="N380" s="51" t="str">
        <f>N379&amp;"     "</f>
        <v xml:space="preserve">Mercado Envíos a cargo del comprador     </v>
      </c>
      <c r="O380" s="51" t="str">
        <f>O379&amp;"     "</f>
        <v xml:space="preserve">Premium     </v>
      </c>
      <c r="P380" s="51" t="str">
        <f ca="1">P379</f>
        <v>-</v>
      </c>
      <c r="Q380" s="51" t="str">
        <f ca="1">Q379</f>
        <v>-</v>
      </c>
      <c r="R380" s="51" t="str">
        <f>R379&amp;"     "</f>
        <v xml:space="preserve">Activa     </v>
      </c>
      <c r="S380" s="51" t="s">
        <v>930</v>
      </c>
    </row>
    <row r="381" spans="1:19" ht="50.1" customHeight="1" x14ac:dyDescent="0.2">
      <c r="A381" s="47" t="s">
        <v>954</v>
      </c>
      <c r="B381" s="47"/>
      <c r="C381" s="47" t="s">
        <v>143</v>
      </c>
      <c r="D381" s="48" t="s">
        <v>955</v>
      </c>
      <c r="E381" s="47" t="s">
        <v>61</v>
      </c>
      <c r="F381" s="51" t="s">
        <v>691</v>
      </c>
      <c r="G381" s="50" t="s">
        <v>34</v>
      </c>
      <c r="H381" s="49" t="s">
        <v>1593</v>
      </c>
      <c r="I381" s="49" t="s">
        <v>1593</v>
      </c>
      <c r="J381" s="49" t="str">
        <f>VLOOKUP(A381,quedan!$A$2:$C$300,3,0)</f>
        <v>135</v>
      </c>
      <c r="K381" s="50" t="s">
        <v>63</v>
      </c>
      <c r="L381" s="50" t="s">
        <v>64</v>
      </c>
      <c r="M381" s="50" t="s">
        <v>65</v>
      </c>
      <c r="N381" s="50" t="s">
        <v>115</v>
      </c>
      <c r="O381" s="50" t="s">
        <v>66</v>
      </c>
      <c r="P381" s="51" t="str">
        <f ca="1">IF(INDIRECT("G381")="Mercado Shops","-",IF(INDIRECT("N381")="Clásica","15%",IF(INDIRECT("N381")="Premium","19.5%","-")))</f>
        <v>-</v>
      </c>
      <c r="Q381" s="51" t="str">
        <f ca="1">IF(INDIRECT("G381")="Mercado Libre","-",IF(INDIRECT("N381")="Clásica","4.63%",IF(INDIRECT("N381")="Premium","13.9%","-")))</f>
        <v>-</v>
      </c>
      <c r="R381" s="50" t="s">
        <v>67</v>
      </c>
      <c r="S381" s="51" t="s">
        <v>930</v>
      </c>
    </row>
    <row r="382" spans="1:19" ht="50.1" customHeight="1" x14ac:dyDescent="0.2">
      <c r="A382" s="47" t="s">
        <v>954</v>
      </c>
      <c r="B382" s="47" t="s">
        <v>956</v>
      </c>
      <c r="C382" s="48" t="s">
        <v>957</v>
      </c>
      <c r="D382" s="52" t="str">
        <f>"     "&amp;D381</f>
        <v xml:space="preserve">     Molde Silicon Huellas Perro Huesos Reposteria Chocolate</v>
      </c>
      <c r="E382" s="47" t="s">
        <v>707</v>
      </c>
      <c r="F382" s="49">
        <v>4</v>
      </c>
      <c r="G382" s="51" t="str">
        <f>G381&amp;"     "</f>
        <v xml:space="preserve">Mercado Shops     </v>
      </c>
      <c r="H382" s="51" t="s">
        <v>1593</v>
      </c>
      <c r="I382" s="51" t="s">
        <v>1593</v>
      </c>
      <c r="J382" s="49" t="str">
        <f>VLOOKUP(A382,quedan!$A$2:$C$300,3,0)</f>
        <v>135</v>
      </c>
      <c r="K382" s="51" t="str">
        <f>K381</f>
        <v>Vincular</v>
      </c>
      <c r="L382" s="51" t="str">
        <f>L381&amp;"     "</f>
        <v xml:space="preserve">$     </v>
      </c>
      <c r="M382" s="51" t="str">
        <f>M381&amp;"     "</f>
        <v xml:space="preserve">Mercado Envíos gratis     </v>
      </c>
      <c r="N382" s="51" t="str">
        <f>N381&amp;"     "</f>
        <v xml:space="preserve">Mercado Envíos a cargo del comprador     </v>
      </c>
      <c r="O382" s="51" t="str">
        <f>O381&amp;"     "</f>
        <v xml:space="preserve">Premium     </v>
      </c>
      <c r="P382" s="51" t="str">
        <f ca="1">P381</f>
        <v>-</v>
      </c>
      <c r="Q382" s="51" t="str">
        <f ca="1">Q381</f>
        <v>-</v>
      </c>
      <c r="R382" s="51" t="str">
        <f>R381&amp;"     "</f>
        <v xml:space="preserve">Activa     </v>
      </c>
      <c r="S382" s="51" t="s">
        <v>930</v>
      </c>
    </row>
    <row r="383" spans="1:19" ht="50.1" customHeight="1" x14ac:dyDescent="0.2">
      <c r="A383" s="47" t="s">
        <v>958</v>
      </c>
      <c r="B383" s="47"/>
      <c r="C383" s="48" t="s">
        <v>959</v>
      </c>
      <c r="D383" s="48" t="s">
        <v>960</v>
      </c>
      <c r="E383" s="47" t="s">
        <v>61</v>
      </c>
      <c r="F383" s="49">
        <v>3</v>
      </c>
      <c r="G383" s="50" t="s">
        <v>34</v>
      </c>
      <c r="H383" s="49" t="s">
        <v>1596</v>
      </c>
      <c r="I383" s="49" t="s">
        <v>1596</v>
      </c>
      <c r="J383" s="49" t="str">
        <f>VLOOKUP(A383,quedan!$A$2:$C$300,3,0)</f>
        <v>230</v>
      </c>
      <c r="K383" s="50" t="s">
        <v>63</v>
      </c>
      <c r="L383" s="50" t="s">
        <v>64</v>
      </c>
      <c r="M383" s="50" t="s">
        <v>65</v>
      </c>
      <c r="N383" s="50" t="s">
        <v>115</v>
      </c>
      <c r="O383" s="50" t="s">
        <v>66</v>
      </c>
      <c r="P383" s="51" t="str">
        <f ca="1">IF(INDIRECT("G383")="Mercado Shops","-",IF(INDIRECT("N383")="Clásica","15%",IF(INDIRECT("N383")="Premium","19.5%","-")))</f>
        <v>-</v>
      </c>
      <c r="Q383" s="51" t="str">
        <f ca="1">IF(INDIRECT("G383")="Mercado Libre","-",IF(INDIRECT("N383")="Clásica","4.63%",IF(INDIRECT("N383")="Premium","13.9%","-")))</f>
        <v>-</v>
      </c>
      <c r="R383" s="50" t="s">
        <v>67</v>
      </c>
      <c r="S383" s="51" t="s">
        <v>949</v>
      </c>
    </row>
    <row r="384" spans="1:19" ht="50.1" customHeight="1" x14ac:dyDescent="0.2">
      <c r="A384" s="47" t="s">
        <v>961</v>
      </c>
      <c r="B384" s="47"/>
      <c r="C384" s="47" t="s">
        <v>143</v>
      </c>
      <c r="D384" s="48" t="s">
        <v>962</v>
      </c>
      <c r="E384" s="47" t="s">
        <v>61</v>
      </c>
      <c r="F384" s="51" t="s">
        <v>533</v>
      </c>
      <c r="G384" s="50" t="s">
        <v>34</v>
      </c>
      <c r="H384" s="49" t="s">
        <v>1699</v>
      </c>
      <c r="I384" s="49" t="s">
        <v>1699</v>
      </c>
      <c r="J384" s="49" t="str">
        <f>VLOOKUP(A384,quedan!$A$2:$C$300,3,0)</f>
        <v>235</v>
      </c>
      <c r="K384" s="50" t="s">
        <v>63</v>
      </c>
      <c r="L384" s="50" t="s">
        <v>64</v>
      </c>
      <c r="M384" s="50" t="s">
        <v>65</v>
      </c>
      <c r="N384" s="50" t="s">
        <v>115</v>
      </c>
      <c r="O384" s="50" t="s">
        <v>66</v>
      </c>
      <c r="P384" s="51" t="str">
        <f ca="1">IF(INDIRECT("G384")="Mercado Shops","-",IF(INDIRECT("N384")="Clásica","15%",IF(INDIRECT("N384")="Premium","19.5%","-")))</f>
        <v>-</v>
      </c>
      <c r="Q384" s="51" t="str">
        <f ca="1">IF(INDIRECT("G384")="Mercado Libre","-",IF(INDIRECT("N384")="Clásica","4.63%",IF(INDIRECT("N384")="Premium","13.9%","-")))</f>
        <v>-</v>
      </c>
      <c r="R384" s="50" t="s">
        <v>67</v>
      </c>
      <c r="S384" s="51" t="s">
        <v>930</v>
      </c>
    </row>
    <row r="385" spans="1:19" ht="50.1" customHeight="1" x14ac:dyDescent="0.2">
      <c r="A385" s="47" t="s">
        <v>961</v>
      </c>
      <c r="B385" s="47" t="s">
        <v>963</v>
      </c>
      <c r="C385" s="48" t="s">
        <v>964</v>
      </c>
      <c r="D385" s="52" t="str">
        <f>"     "&amp;D384</f>
        <v xml:space="preserve">     Molde Silicon Maceta Hexagonal Para Reposteria </v>
      </c>
      <c r="E385" s="47" t="s">
        <v>707</v>
      </c>
      <c r="F385" s="49">
        <v>5</v>
      </c>
      <c r="G385" s="51" t="str">
        <f>G384&amp;"     "</f>
        <v xml:space="preserve">Mercado Shops     </v>
      </c>
      <c r="H385" s="51" t="s">
        <v>1699</v>
      </c>
      <c r="I385" s="51" t="s">
        <v>1699</v>
      </c>
      <c r="J385" s="49" t="str">
        <f>VLOOKUP(A385,quedan!$A$2:$C$300,3,0)</f>
        <v>235</v>
      </c>
      <c r="K385" s="51" t="str">
        <f>K384</f>
        <v>Vincular</v>
      </c>
      <c r="L385" s="51" t="str">
        <f>L384&amp;"     "</f>
        <v xml:space="preserve">$     </v>
      </c>
      <c r="M385" s="51" t="str">
        <f>M384&amp;"     "</f>
        <v xml:space="preserve">Mercado Envíos gratis     </v>
      </c>
      <c r="N385" s="51" t="str">
        <f>N384&amp;"     "</f>
        <v xml:space="preserve">Mercado Envíos a cargo del comprador     </v>
      </c>
      <c r="O385" s="51" t="str">
        <f>O384&amp;"     "</f>
        <v xml:space="preserve">Premium     </v>
      </c>
      <c r="P385" s="51" t="str">
        <f ca="1">P384</f>
        <v>-</v>
      </c>
      <c r="Q385" s="51" t="str">
        <f ca="1">Q384</f>
        <v>-</v>
      </c>
      <c r="R385" s="51" t="str">
        <f>R384&amp;"     "</f>
        <v xml:space="preserve">Activa     </v>
      </c>
      <c r="S385" s="51" t="s">
        <v>930</v>
      </c>
    </row>
    <row r="386" spans="1:19" ht="50.1" customHeight="1" x14ac:dyDescent="0.2">
      <c r="A386" s="47" t="s">
        <v>965</v>
      </c>
      <c r="B386" s="47"/>
      <c r="C386" s="47" t="s">
        <v>143</v>
      </c>
      <c r="D386" s="48" t="s">
        <v>966</v>
      </c>
      <c r="E386" s="47" t="s">
        <v>61</v>
      </c>
      <c r="F386" s="51" t="s">
        <v>485</v>
      </c>
      <c r="G386" s="50" t="s">
        <v>34</v>
      </c>
      <c r="H386" s="49" t="s">
        <v>1753</v>
      </c>
      <c r="I386" s="49" t="s">
        <v>1753</v>
      </c>
      <c r="J386" s="49" t="str">
        <f>VLOOKUP(A386,quedan!$A$2:$C$300,3,0)</f>
        <v>85</v>
      </c>
      <c r="K386" s="50" t="s">
        <v>63</v>
      </c>
      <c r="L386" s="50" t="s">
        <v>64</v>
      </c>
      <c r="M386" s="50" t="s">
        <v>65</v>
      </c>
      <c r="N386" s="50" t="s">
        <v>115</v>
      </c>
      <c r="O386" s="50" t="s">
        <v>66</v>
      </c>
      <c r="P386" s="51" t="str">
        <f ca="1">IF(INDIRECT("G386")="Mercado Shops","-",IF(INDIRECT("N386")="Clásica","15%",IF(INDIRECT("N386")="Premium","19.5%","-")))</f>
        <v>-</v>
      </c>
      <c r="Q386" s="51" t="str">
        <f ca="1">IF(INDIRECT("G386")="Mercado Libre","-",IF(INDIRECT("N386")="Clásica","4.63%",IF(INDIRECT("N386")="Premium","13.9%","-")))</f>
        <v>-</v>
      </c>
      <c r="R386" s="50" t="s">
        <v>67</v>
      </c>
      <c r="S386" s="51" t="s">
        <v>930</v>
      </c>
    </row>
    <row r="387" spans="1:19" ht="50.1" customHeight="1" x14ac:dyDescent="0.2">
      <c r="A387" s="47" t="s">
        <v>965</v>
      </c>
      <c r="B387" s="47" t="s">
        <v>967</v>
      </c>
      <c r="C387" s="48" t="s">
        <v>968</v>
      </c>
      <c r="D387" s="52" t="str">
        <f>"     "&amp;D386</f>
        <v xml:space="preserve">     Molde Silicon Mini Dinosaurios Gelatina Gomitas </v>
      </c>
      <c r="E387" s="47" t="s">
        <v>707</v>
      </c>
      <c r="F387" s="49">
        <v>10</v>
      </c>
      <c r="G387" s="51" t="str">
        <f>G386&amp;"     "</f>
        <v xml:space="preserve">Mercado Shops     </v>
      </c>
      <c r="H387" s="51" t="s">
        <v>1753</v>
      </c>
      <c r="I387" s="51" t="s">
        <v>1753</v>
      </c>
      <c r="J387" s="49" t="str">
        <f>VLOOKUP(A387,quedan!$A$2:$C$300,3,0)</f>
        <v>85</v>
      </c>
      <c r="K387" s="51" t="str">
        <f>K386</f>
        <v>Vincular</v>
      </c>
      <c r="L387" s="51" t="str">
        <f>L386&amp;"     "</f>
        <v xml:space="preserve">$     </v>
      </c>
      <c r="M387" s="51" t="str">
        <f>M386&amp;"     "</f>
        <v xml:space="preserve">Mercado Envíos gratis     </v>
      </c>
      <c r="N387" s="51" t="str">
        <f>N386&amp;"     "</f>
        <v xml:space="preserve">Mercado Envíos a cargo del comprador     </v>
      </c>
      <c r="O387" s="51" t="str">
        <f>O386&amp;"     "</f>
        <v xml:space="preserve">Premium     </v>
      </c>
      <c r="P387" s="51" t="str">
        <f ca="1">P386</f>
        <v>-</v>
      </c>
      <c r="Q387" s="51" t="str">
        <f ca="1">Q386</f>
        <v>-</v>
      </c>
      <c r="R387" s="51" t="str">
        <f>R386&amp;"     "</f>
        <v xml:space="preserve">Activa     </v>
      </c>
      <c r="S387" s="51" t="s">
        <v>930</v>
      </c>
    </row>
    <row r="388" spans="1:19" ht="50.1" customHeight="1" x14ac:dyDescent="0.2">
      <c r="A388" s="47" t="s">
        <v>969</v>
      </c>
      <c r="B388" s="47"/>
      <c r="C388" s="47" t="s">
        <v>143</v>
      </c>
      <c r="D388" s="48" t="s">
        <v>970</v>
      </c>
      <c r="E388" s="47" t="s">
        <v>61</v>
      </c>
      <c r="F388" s="51" t="s">
        <v>939</v>
      </c>
      <c r="G388" s="50" t="s">
        <v>34</v>
      </c>
      <c r="H388" s="49" t="s">
        <v>1751</v>
      </c>
      <c r="I388" s="49" t="s">
        <v>1751</v>
      </c>
      <c r="J388" s="49" t="str">
        <f>VLOOKUP(A388,quedan!$A$2:$C$300,3,0)</f>
        <v>169</v>
      </c>
      <c r="K388" s="50" t="s">
        <v>63</v>
      </c>
      <c r="L388" s="50" t="s">
        <v>64</v>
      </c>
      <c r="M388" s="50" t="s">
        <v>65</v>
      </c>
      <c r="N388" s="50" t="s">
        <v>115</v>
      </c>
      <c r="O388" s="50" t="s">
        <v>66</v>
      </c>
      <c r="P388" s="51" t="str">
        <f ca="1">IF(INDIRECT("G388")="Mercado Shops","-",IF(INDIRECT("N388")="Clásica","15%",IF(INDIRECT("N388")="Premium","19.5%","-")))</f>
        <v>-</v>
      </c>
      <c r="Q388" s="51" t="str">
        <f ca="1">IF(INDIRECT("G388")="Mercado Libre","-",IF(INDIRECT("N388")="Clásica","4.63%",IF(INDIRECT("N388")="Premium","13.9%","-")))</f>
        <v>-</v>
      </c>
      <c r="R388" s="50" t="s">
        <v>67</v>
      </c>
      <c r="S388" s="51" t="s">
        <v>930</v>
      </c>
    </row>
    <row r="389" spans="1:19" ht="50.1" customHeight="1" x14ac:dyDescent="0.2">
      <c r="A389" s="47" t="s">
        <v>969</v>
      </c>
      <c r="B389" s="47" t="s">
        <v>971</v>
      </c>
      <c r="C389" s="48" t="s">
        <v>972</v>
      </c>
      <c r="D389" s="52" t="str">
        <f>"     "&amp;D388</f>
        <v xml:space="preserve">     Molde Silicon Rectangulos Barra Jabon Artesanal </v>
      </c>
      <c r="E389" s="47" t="s">
        <v>707</v>
      </c>
      <c r="F389" s="49">
        <v>6</v>
      </c>
      <c r="G389" s="51" t="str">
        <f>G388&amp;"     "</f>
        <v xml:space="preserve">Mercado Shops     </v>
      </c>
      <c r="H389" s="51" t="s">
        <v>1751</v>
      </c>
      <c r="I389" s="51" t="s">
        <v>1751</v>
      </c>
      <c r="J389" s="49" t="str">
        <f>VLOOKUP(A389,quedan!$A$2:$C$300,3,0)</f>
        <v>169</v>
      </c>
      <c r="K389" s="51" t="str">
        <f>K388</f>
        <v>Vincular</v>
      </c>
      <c r="L389" s="51" t="str">
        <f>L388&amp;"     "</f>
        <v xml:space="preserve">$     </v>
      </c>
      <c r="M389" s="51" t="str">
        <f>M388&amp;"     "</f>
        <v xml:space="preserve">Mercado Envíos gratis     </v>
      </c>
      <c r="N389" s="51" t="str">
        <f>N388&amp;"     "</f>
        <v xml:space="preserve">Mercado Envíos a cargo del comprador     </v>
      </c>
      <c r="O389" s="51" t="str">
        <f>O388&amp;"     "</f>
        <v xml:space="preserve">Premium     </v>
      </c>
      <c r="P389" s="51" t="str">
        <f ca="1">P388</f>
        <v>-</v>
      </c>
      <c r="Q389" s="51" t="str">
        <f ca="1">Q388</f>
        <v>-</v>
      </c>
      <c r="R389" s="51" t="str">
        <f>R388&amp;"     "</f>
        <v xml:space="preserve">Activa     </v>
      </c>
      <c r="S389" s="51" t="s">
        <v>930</v>
      </c>
    </row>
    <row r="390" spans="1:19" ht="50.1" customHeight="1" x14ac:dyDescent="0.2">
      <c r="A390" s="47" t="s">
        <v>973</v>
      </c>
      <c r="B390" s="47"/>
      <c r="C390" s="47" t="s">
        <v>143</v>
      </c>
      <c r="D390" s="48" t="s">
        <v>974</v>
      </c>
      <c r="E390" s="47" t="s">
        <v>61</v>
      </c>
      <c r="F390" s="51" t="s">
        <v>254</v>
      </c>
      <c r="G390" s="50" t="s">
        <v>34</v>
      </c>
      <c r="H390" s="49" t="s">
        <v>1583</v>
      </c>
      <c r="I390" s="49" t="s">
        <v>1583</v>
      </c>
      <c r="J390" s="49" t="str">
        <f>VLOOKUP(A390,quedan!$A$2:$C$300,3,0)</f>
        <v>99</v>
      </c>
      <c r="K390" s="50" t="s">
        <v>63</v>
      </c>
      <c r="L390" s="50" t="s">
        <v>64</v>
      </c>
      <c r="M390" s="50" t="s">
        <v>65</v>
      </c>
      <c r="N390" s="50" t="s">
        <v>115</v>
      </c>
      <c r="O390" s="50" t="s">
        <v>66</v>
      </c>
      <c r="P390" s="51" t="str">
        <f ca="1">IF(INDIRECT("G390")="Mercado Shops","-",IF(INDIRECT("N390")="Clásica","15%",IF(INDIRECT("N390")="Premium","19.5%","-")))</f>
        <v>-</v>
      </c>
      <c r="Q390" s="51" t="str">
        <f ca="1">IF(INDIRECT("G390")="Mercado Libre","-",IF(INDIRECT("N390")="Clásica","4.63%",IF(INDIRECT("N390")="Premium","13.9%","-")))</f>
        <v>-</v>
      </c>
      <c r="R390" s="50" t="s">
        <v>67</v>
      </c>
      <c r="S390" s="51" t="s">
        <v>975</v>
      </c>
    </row>
    <row r="391" spans="1:19" ht="50.1" customHeight="1" x14ac:dyDescent="0.2">
      <c r="A391" s="47" t="s">
        <v>973</v>
      </c>
      <c r="B391" s="47" t="s">
        <v>976</v>
      </c>
      <c r="C391" s="48" t="s">
        <v>977</v>
      </c>
      <c r="D391" s="52" t="str">
        <f>"     "&amp;D390</f>
        <v xml:space="preserve">     Infusor De Té Silicon Buzo Re-utilizable Bebidas </v>
      </c>
      <c r="E391" s="47" t="s">
        <v>149</v>
      </c>
      <c r="F391" s="49">
        <v>2</v>
      </c>
      <c r="G391" s="51" t="str">
        <f>G390&amp;"     "</f>
        <v xml:space="preserve">Mercado Shops     </v>
      </c>
      <c r="H391" s="51" t="s">
        <v>1583</v>
      </c>
      <c r="I391" s="51" t="s">
        <v>1583</v>
      </c>
      <c r="J391" s="49" t="str">
        <f>VLOOKUP(A391,quedan!$A$2:$C$300,3,0)</f>
        <v>99</v>
      </c>
      <c r="K391" s="51" t="str">
        <f>K390</f>
        <v>Vincular</v>
      </c>
      <c r="L391" s="51" t="str">
        <f>L390&amp;"     "</f>
        <v xml:space="preserve">$     </v>
      </c>
      <c r="M391" s="51" t="str">
        <f>M390&amp;"     "</f>
        <v xml:space="preserve">Mercado Envíos gratis     </v>
      </c>
      <c r="N391" s="51" t="str">
        <f>N390&amp;"     "</f>
        <v xml:space="preserve">Mercado Envíos a cargo del comprador     </v>
      </c>
      <c r="O391" s="51" t="str">
        <f>O390&amp;"     "</f>
        <v xml:space="preserve">Premium     </v>
      </c>
      <c r="P391" s="51" t="str">
        <f ca="1">P390</f>
        <v>-</v>
      </c>
      <c r="Q391" s="51" t="str">
        <f ca="1">Q390</f>
        <v>-</v>
      </c>
      <c r="R391" s="51" t="str">
        <f>R390&amp;"     "</f>
        <v xml:space="preserve">Activa     </v>
      </c>
      <c r="S391" s="51" t="s">
        <v>975</v>
      </c>
    </row>
    <row r="392" spans="1:19" ht="50.1" customHeight="1" x14ac:dyDescent="0.2">
      <c r="A392" s="47" t="s">
        <v>978</v>
      </c>
      <c r="B392" s="47"/>
      <c r="C392" s="48" t="s">
        <v>979</v>
      </c>
      <c r="D392" s="47" t="s">
        <v>980</v>
      </c>
      <c r="E392" s="47" t="s">
        <v>61</v>
      </c>
      <c r="F392" s="49">
        <v>0</v>
      </c>
      <c r="G392" s="50" t="s">
        <v>62</v>
      </c>
      <c r="H392" s="49" t="s">
        <v>1591</v>
      </c>
      <c r="I392" s="49" t="s">
        <v>1591</v>
      </c>
      <c r="J392" s="49" t="str">
        <f>VLOOKUP(A392,quedan!$A$2:$C$300,3,0)</f>
        <v>2778</v>
      </c>
      <c r="K392" s="50" t="s">
        <v>63</v>
      </c>
      <c r="L392" s="50" t="s">
        <v>64</v>
      </c>
      <c r="M392" s="50" t="s">
        <v>65</v>
      </c>
      <c r="N392" s="50" t="s">
        <v>65</v>
      </c>
      <c r="O392" s="50" t="s">
        <v>66</v>
      </c>
      <c r="P392" s="51" t="str">
        <f ca="1">IF(INDIRECT("G392")="Mercado Shops","-",IF(INDIRECT("N392")="Clásica","10%",IF(INDIRECT("N392")="Premium","14.5%","-")))</f>
        <v>-</v>
      </c>
      <c r="Q392" s="51" t="str">
        <f ca="1">IF(INDIRECT("G392")="Mercado Libre","-",IF(INDIRECT("N392")="Clásica","4.63%",IF(INDIRECT("N392")="Premium","13.9%","-")))</f>
        <v>-</v>
      </c>
      <c r="R392" s="50" t="s">
        <v>78</v>
      </c>
      <c r="S392" s="51" t="s">
        <v>74</v>
      </c>
    </row>
    <row r="393" spans="1:19" ht="50.1" customHeight="1" x14ac:dyDescent="0.2">
      <c r="A393" s="47" t="s">
        <v>981</v>
      </c>
      <c r="B393" s="47"/>
      <c r="C393" s="48" t="s">
        <v>982</v>
      </c>
      <c r="D393" s="47" t="s">
        <v>983</v>
      </c>
      <c r="E393" s="47" t="s">
        <v>61</v>
      </c>
      <c r="F393" s="49">
        <v>2</v>
      </c>
      <c r="G393" s="50" t="s">
        <v>62</v>
      </c>
      <c r="H393" s="49" t="s">
        <v>1580</v>
      </c>
      <c r="I393" s="49" t="s">
        <v>1580</v>
      </c>
      <c r="J393" s="49" t="str">
        <f>VLOOKUP(A393,quedan!$A$2:$C$300,3,0)</f>
        <v>199</v>
      </c>
      <c r="K393" s="50" t="s">
        <v>63</v>
      </c>
      <c r="L393" s="50" t="s">
        <v>64</v>
      </c>
      <c r="M393" s="50" t="s">
        <v>65</v>
      </c>
      <c r="N393" s="50" t="s">
        <v>115</v>
      </c>
      <c r="O393" s="50" t="s">
        <v>66</v>
      </c>
      <c r="P393" s="51" t="str">
        <f ca="1">IF(INDIRECT("G393")="Mercado Shops","-",IF(INDIRECT("N393")="Clásica","15%",IF(INDIRECT("N393")="Premium","19.5%","-")))</f>
        <v>-</v>
      </c>
      <c r="Q393" s="51" t="str">
        <f ca="1">IF(INDIRECT("G393")="Mercado Libre","-",IF(INDIRECT("N393")="Clásica","4.63%",IF(INDIRECT("N393")="Premium","13.9%","-")))</f>
        <v>-</v>
      </c>
      <c r="R393" s="50" t="s">
        <v>78</v>
      </c>
      <c r="S393" s="51" t="s">
        <v>949</v>
      </c>
    </row>
    <row r="394" spans="1:19" ht="50.1" customHeight="1" x14ac:dyDescent="0.2">
      <c r="A394" s="47" t="s">
        <v>984</v>
      </c>
      <c r="B394" s="47"/>
      <c r="C394" s="47" t="s">
        <v>143</v>
      </c>
      <c r="D394" s="47" t="s">
        <v>985</v>
      </c>
      <c r="E394" s="47" t="s">
        <v>61</v>
      </c>
      <c r="F394" s="51" t="s">
        <v>442</v>
      </c>
      <c r="G394" s="50" t="s">
        <v>62</v>
      </c>
      <c r="H394" s="49">
        <v>17811.5</v>
      </c>
      <c r="I394" s="49">
        <v>17811.5</v>
      </c>
      <c r="J394" s="174">
        <f>VLOOKUP(A394,omiapublicaciones!$A$5:$G$598,7,0)</f>
        <v>17811.5</v>
      </c>
      <c r="K394" s="50" t="s">
        <v>63</v>
      </c>
      <c r="L394" s="50" t="s">
        <v>64</v>
      </c>
      <c r="M394" s="50" t="s">
        <v>65</v>
      </c>
      <c r="N394" s="50" t="s">
        <v>115</v>
      </c>
      <c r="O394" s="50" t="s">
        <v>66</v>
      </c>
      <c r="P394" s="51" t="str">
        <f ca="1">IF(INDIRECT("G394")="Mercado Shops","-",IF(INDIRECT("N394")="Clásica","15%",IF(INDIRECT("N394")="Premium","19.5%","-")))</f>
        <v>-</v>
      </c>
      <c r="Q394" s="51" t="str">
        <f ca="1">IF(INDIRECT("G394")="Mercado Libre","-",IF(INDIRECT("N394")="Clásica","4.63%",IF(INDIRECT("N394")="Premium","13.9%","-")))</f>
        <v>-</v>
      </c>
      <c r="R394" s="50" t="s">
        <v>78</v>
      </c>
      <c r="S394" s="51" t="s">
        <v>930</v>
      </c>
    </row>
    <row r="395" spans="1:19" ht="50.1" customHeight="1" x14ac:dyDescent="0.2">
      <c r="A395" s="47" t="s">
        <v>984</v>
      </c>
      <c r="B395" s="47" t="s">
        <v>986</v>
      </c>
      <c r="C395" s="48" t="s">
        <v>987</v>
      </c>
      <c r="D395" s="52" t="str">
        <f>"     "&amp;D394</f>
        <v xml:space="preserve">     2 Moldes De Silicon Para Jabón Artesanal Barra + Rectangulos</v>
      </c>
      <c r="E395" s="47" t="s">
        <v>731</v>
      </c>
      <c r="F395" s="49">
        <v>8</v>
      </c>
      <c r="G395" s="51" t="str">
        <f>G394&amp;"     "</f>
        <v xml:space="preserve">Mercado Libre y Mercado Shops     </v>
      </c>
      <c r="H395" s="51">
        <v>17811.5</v>
      </c>
      <c r="I395" s="51">
        <v>17811.5</v>
      </c>
      <c r="J395" s="174">
        <f>VLOOKUP(A395,omiapublicaciones!$A$5:$G$598,7,0)</f>
        <v>17811.5</v>
      </c>
      <c r="K395" s="51" t="str">
        <f>K394</f>
        <v>Vincular</v>
      </c>
      <c r="L395" s="51" t="str">
        <f>L394&amp;"     "</f>
        <v xml:space="preserve">$     </v>
      </c>
      <c r="M395" s="51" t="str">
        <f>M394&amp;"     "</f>
        <v xml:space="preserve">Mercado Envíos gratis     </v>
      </c>
      <c r="N395" s="51" t="str">
        <f>N394&amp;"     "</f>
        <v xml:space="preserve">Mercado Envíos a cargo del comprador     </v>
      </c>
      <c r="O395" s="51" t="str">
        <f>O394&amp;"     "</f>
        <v xml:space="preserve">Premium     </v>
      </c>
      <c r="P395" s="51" t="str">
        <f ca="1">P394</f>
        <v>-</v>
      </c>
      <c r="Q395" s="51" t="str">
        <f ca="1">Q394</f>
        <v>-</v>
      </c>
      <c r="R395" s="51" t="str">
        <f>R394&amp;"     "</f>
        <v xml:space="preserve">Inactiva     </v>
      </c>
      <c r="S395" s="51" t="s">
        <v>930</v>
      </c>
    </row>
    <row r="396" spans="1:19" ht="50.1" customHeight="1" x14ac:dyDescent="0.2">
      <c r="A396" s="47" t="s">
        <v>988</v>
      </c>
      <c r="B396" s="47"/>
      <c r="C396" s="47" t="s">
        <v>143</v>
      </c>
      <c r="D396" s="48" t="s">
        <v>989</v>
      </c>
      <c r="E396" s="47" t="s">
        <v>61</v>
      </c>
      <c r="F396" s="51" t="s">
        <v>485</v>
      </c>
      <c r="G396" s="50" t="s">
        <v>34</v>
      </c>
      <c r="H396" s="49" t="s">
        <v>1589</v>
      </c>
      <c r="I396" s="49" t="s">
        <v>1589</v>
      </c>
      <c r="J396" s="49" t="str">
        <f>VLOOKUP(A396,quedan!$A$2:$C$300,3,0)</f>
        <v>115</v>
      </c>
      <c r="K396" s="50" t="s">
        <v>63</v>
      </c>
      <c r="L396" s="50" t="s">
        <v>64</v>
      </c>
      <c r="M396" s="50" t="s">
        <v>65</v>
      </c>
      <c r="N396" s="50" t="s">
        <v>115</v>
      </c>
      <c r="O396" s="50" t="s">
        <v>66</v>
      </c>
      <c r="P396" s="51" t="str">
        <f ca="1">IF(INDIRECT("G396")="Mercado Shops","-",IF(INDIRECT("N396")="Clásica","15%",IF(INDIRECT("N396")="Premium","19.5%","-")))</f>
        <v>-</v>
      </c>
      <c r="Q396" s="51" t="str">
        <f ca="1">IF(INDIRECT("G396")="Mercado Libre","-",IF(INDIRECT("N396")="Clásica","4.63%",IF(INDIRECT("N396")="Premium","13.9%","-")))</f>
        <v>-</v>
      </c>
      <c r="R396" s="50" t="s">
        <v>67</v>
      </c>
      <c r="S396" s="51" t="s">
        <v>930</v>
      </c>
    </row>
    <row r="397" spans="1:19" ht="50.1" customHeight="1" x14ac:dyDescent="0.2">
      <c r="A397" s="47" t="s">
        <v>988</v>
      </c>
      <c r="B397" s="47" t="s">
        <v>990</v>
      </c>
      <c r="C397" s="48" t="s">
        <v>991</v>
      </c>
      <c r="D397" s="52" t="str">
        <f>"     "&amp;D396</f>
        <v xml:space="preserve">     Molde Silicon Granos De Cafe - Chocolates Reposteria </v>
      </c>
      <c r="E397" s="47" t="s">
        <v>992</v>
      </c>
      <c r="F397" s="49">
        <v>10</v>
      </c>
      <c r="G397" s="51" t="str">
        <f>G396&amp;"     "</f>
        <v xml:space="preserve">Mercado Shops     </v>
      </c>
      <c r="H397" s="51" t="s">
        <v>1589</v>
      </c>
      <c r="I397" s="51" t="s">
        <v>1589</v>
      </c>
      <c r="J397" s="49" t="str">
        <f>VLOOKUP(A397,quedan!$A$2:$C$300,3,0)</f>
        <v>115</v>
      </c>
      <c r="K397" s="51" t="str">
        <f>K396</f>
        <v>Vincular</v>
      </c>
      <c r="L397" s="51" t="str">
        <f>L396&amp;"     "</f>
        <v xml:space="preserve">$     </v>
      </c>
      <c r="M397" s="51" t="str">
        <f>M396&amp;"     "</f>
        <v xml:space="preserve">Mercado Envíos gratis     </v>
      </c>
      <c r="N397" s="51" t="str">
        <f>N396&amp;"     "</f>
        <v xml:space="preserve">Mercado Envíos a cargo del comprador     </v>
      </c>
      <c r="O397" s="51" t="str">
        <f>O396&amp;"     "</f>
        <v xml:space="preserve">Premium     </v>
      </c>
      <c r="P397" s="51" t="str">
        <f ca="1">P396</f>
        <v>-</v>
      </c>
      <c r="Q397" s="51" t="str">
        <f ca="1">Q396</f>
        <v>-</v>
      </c>
      <c r="R397" s="51" t="str">
        <f>R396&amp;"     "</f>
        <v xml:space="preserve">Activa     </v>
      </c>
      <c r="S397" s="51" t="s">
        <v>930</v>
      </c>
    </row>
    <row r="398" spans="1:19" ht="50.1" customHeight="1" x14ac:dyDescent="0.2">
      <c r="A398" s="47" t="s">
        <v>993</v>
      </c>
      <c r="B398" s="47"/>
      <c r="C398" s="47" t="s">
        <v>143</v>
      </c>
      <c r="D398" s="47" t="s">
        <v>994</v>
      </c>
      <c r="E398" s="47" t="s">
        <v>61</v>
      </c>
      <c r="F398" s="51" t="s">
        <v>481</v>
      </c>
      <c r="G398" s="50" t="s">
        <v>62</v>
      </c>
      <c r="H398" s="49">
        <v>12468.05</v>
      </c>
      <c r="I398" s="49">
        <v>12468.05</v>
      </c>
      <c r="J398" s="174">
        <f>VLOOKUP(A398,omiapublicaciones!$A$5:$G$598,7,0)</f>
        <v>12468.05</v>
      </c>
      <c r="K398" s="50" t="s">
        <v>63</v>
      </c>
      <c r="L398" s="50" t="s">
        <v>64</v>
      </c>
      <c r="M398" s="50" t="s">
        <v>65</v>
      </c>
      <c r="N398" s="50" t="s">
        <v>115</v>
      </c>
      <c r="O398" s="50" t="s">
        <v>66</v>
      </c>
      <c r="P398" s="51" t="str">
        <f ca="1">IF(INDIRECT("G398")="Mercado Shops","-",IF(INDIRECT("N398")="Clásica","15%",IF(INDIRECT("N398")="Premium","19.5%","-")))</f>
        <v>-</v>
      </c>
      <c r="Q398" s="51" t="str">
        <f ca="1">IF(INDIRECT("G398")="Mercado Libre","-",IF(INDIRECT("N398")="Clásica","4.63%",IF(INDIRECT("N398")="Premium","13.9%","-")))</f>
        <v>-</v>
      </c>
      <c r="R398" s="50" t="s">
        <v>78</v>
      </c>
      <c r="S398" s="51" t="s">
        <v>930</v>
      </c>
    </row>
    <row r="399" spans="1:19" ht="50.1" customHeight="1" x14ac:dyDescent="0.2">
      <c r="A399" s="47" t="s">
        <v>993</v>
      </c>
      <c r="B399" s="47" t="s">
        <v>995</v>
      </c>
      <c r="C399" s="48" t="s">
        <v>996</v>
      </c>
      <c r="D399" s="52" t="str">
        <f>"     "&amp;D398</f>
        <v xml:space="preserve">     Molde Silicon Rosca Dona - Para Gelatina Pastel Horno</v>
      </c>
      <c r="E399" s="47" t="s">
        <v>997</v>
      </c>
      <c r="F399" s="49">
        <v>9</v>
      </c>
      <c r="G399" s="51" t="str">
        <f>G398&amp;"     "</f>
        <v xml:space="preserve">Mercado Libre y Mercado Shops     </v>
      </c>
      <c r="H399" s="51">
        <v>12468.05</v>
      </c>
      <c r="I399" s="51">
        <v>12468.05</v>
      </c>
      <c r="J399" s="174">
        <f>VLOOKUP(A399,omiapublicaciones!$A$5:$G$598,7,0)</f>
        <v>12468.05</v>
      </c>
      <c r="K399" s="51" t="str">
        <f>K398</f>
        <v>Vincular</v>
      </c>
      <c r="L399" s="51" t="str">
        <f>L398&amp;"     "</f>
        <v xml:space="preserve">$     </v>
      </c>
      <c r="M399" s="51" t="str">
        <f>M398&amp;"     "</f>
        <v xml:space="preserve">Mercado Envíos gratis     </v>
      </c>
      <c r="N399" s="51" t="str">
        <f>N398&amp;"     "</f>
        <v xml:space="preserve">Mercado Envíos a cargo del comprador     </v>
      </c>
      <c r="O399" s="51" t="str">
        <f>O398&amp;"     "</f>
        <v xml:space="preserve">Premium     </v>
      </c>
      <c r="P399" s="51" t="str">
        <f ca="1">P398</f>
        <v>-</v>
      </c>
      <c r="Q399" s="51" t="str">
        <f ca="1">Q398</f>
        <v>-</v>
      </c>
      <c r="R399" s="51" t="str">
        <f>R398&amp;"     "</f>
        <v xml:space="preserve">Inactiva     </v>
      </c>
      <c r="S399" s="51" t="s">
        <v>930</v>
      </c>
    </row>
    <row r="400" spans="1:19" ht="50.1" customHeight="1" x14ac:dyDescent="0.2">
      <c r="A400" s="47" t="s">
        <v>998</v>
      </c>
      <c r="B400" s="47"/>
      <c r="C400" s="48" t="s">
        <v>999</v>
      </c>
      <c r="D400" s="48" t="s">
        <v>1000</v>
      </c>
      <c r="E400" s="47" t="s">
        <v>61</v>
      </c>
      <c r="F400" s="49">
        <v>3</v>
      </c>
      <c r="G400" s="50" t="s">
        <v>34</v>
      </c>
      <c r="H400" s="49" t="s">
        <v>1566</v>
      </c>
      <c r="I400" s="49" t="s">
        <v>1566</v>
      </c>
      <c r="J400" s="49" t="str">
        <f>VLOOKUP(A400,quedan!$A$2:$C$300,3,0)</f>
        <v>284</v>
      </c>
      <c r="K400" s="50" t="s">
        <v>63</v>
      </c>
      <c r="L400" s="50" t="s">
        <v>64</v>
      </c>
      <c r="M400" s="50" t="s">
        <v>65</v>
      </c>
      <c r="N400" s="50" t="s">
        <v>115</v>
      </c>
      <c r="O400" s="50" t="s">
        <v>66</v>
      </c>
      <c r="P400" s="51" t="str">
        <f ca="1">IF(INDIRECT("G400")="Mercado Shops","-",IF(INDIRECT("N400")="Clásica","15%",IF(INDIRECT("N400")="Premium","19.5%","-")))</f>
        <v>-</v>
      </c>
      <c r="Q400" s="51" t="str">
        <f ca="1">IF(INDIRECT("G400")="Mercado Libre","-",IF(INDIRECT("N400")="Clásica","4.63%",IF(INDIRECT("N400")="Premium","13.9%","-")))</f>
        <v>-</v>
      </c>
      <c r="R400" s="50" t="s">
        <v>67</v>
      </c>
      <c r="S400" s="51" t="s">
        <v>949</v>
      </c>
    </row>
    <row r="401" spans="1:19" ht="50.1" customHeight="1" x14ac:dyDescent="0.2">
      <c r="A401" s="47" t="s">
        <v>1001</v>
      </c>
      <c r="B401" s="47"/>
      <c r="C401" s="48" t="s">
        <v>1002</v>
      </c>
      <c r="D401" s="48" t="s">
        <v>1003</v>
      </c>
      <c r="E401" s="47" t="s">
        <v>61</v>
      </c>
      <c r="F401" s="49">
        <v>10</v>
      </c>
      <c r="G401" s="50" t="s">
        <v>62</v>
      </c>
      <c r="H401" s="49" t="s">
        <v>1589</v>
      </c>
      <c r="I401" s="49" t="s">
        <v>1589</v>
      </c>
      <c r="J401" s="49" t="str">
        <f>VLOOKUP(A401,quedan!$A$2:$C$300,3,0)</f>
        <v>115</v>
      </c>
      <c r="K401" s="50" t="s">
        <v>63</v>
      </c>
      <c r="L401" s="50" t="s">
        <v>64</v>
      </c>
      <c r="M401" s="50" t="s">
        <v>65</v>
      </c>
      <c r="N401" s="50" t="s">
        <v>115</v>
      </c>
      <c r="O401" s="50" t="s">
        <v>66</v>
      </c>
      <c r="P401" s="51" t="str">
        <f ca="1">IF(INDIRECT("G401")="Mercado Shops","-",IF(INDIRECT("N401")="Clásica","15%",IF(INDIRECT("N401")="Premium","19.5%","-")))</f>
        <v>-</v>
      </c>
      <c r="Q401" s="51" t="str">
        <f ca="1">IF(INDIRECT("G401")="Mercado Libre","-",IF(INDIRECT("N401")="Clásica","4.63%",IF(INDIRECT("N401")="Premium","13.9%","-")))</f>
        <v>-</v>
      </c>
      <c r="R401" s="50" t="s">
        <v>78</v>
      </c>
      <c r="S401" s="51" t="s">
        <v>949</v>
      </c>
    </row>
    <row r="402" spans="1:19" ht="50.1" customHeight="1" x14ac:dyDescent="0.2">
      <c r="A402" s="47" t="s">
        <v>1004</v>
      </c>
      <c r="B402" s="47"/>
      <c r="C402" s="48" t="s">
        <v>1005</v>
      </c>
      <c r="D402" s="48" t="s">
        <v>1006</v>
      </c>
      <c r="E402" s="47" t="s">
        <v>61</v>
      </c>
      <c r="F402" s="49">
        <v>10</v>
      </c>
      <c r="G402" s="50" t="s">
        <v>62</v>
      </c>
      <c r="H402" s="49" t="s">
        <v>1578</v>
      </c>
      <c r="I402" s="49" t="s">
        <v>1578</v>
      </c>
      <c r="J402" s="49" t="str">
        <f>VLOOKUP(A402,quedan!$A$2:$C$300,3,0)</f>
        <v>175</v>
      </c>
      <c r="K402" s="50" t="s">
        <v>63</v>
      </c>
      <c r="L402" s="50" t="s">
        <v>64</v>
      </c>
      <c r="M402" s="50" t="s">
        <v>65</v>
      </c>
      <c r="N402" s="50" t="s">
        <v>115</v>
      </c>
      <c r="O402" s="50" t="s">
        <v>66</v>
      </c>
      <c r="P402" s="51" t="str">
        <f ca="1">IF(INDIRECT("G402")="Mercado Shops","-",IF(INDIRECT("N402")="Clásica","15%",IF(INDIRECT("N402")="Premium","19.5%","-")))</f>
        <v>-</v>
      </c>
      <c r="Q402" s="51" t="str">
        <f ca="1">IF(INDIRECT("G402")="Mercado Libre","-",IF(INDIRECT("N402")="Clásica","4.63%",IF(INDIRECT("N402")="Premium","13.9%","-")))</f>
        <v>-</v>
      </c>
      <c r="R402" s="50" t="s">
        <v>78</v>
      </c>
      <c r="S402" s="51" t="s">
        <v>949</v>
      </c>
    </row>
    <row r="403" spans="1:19" ht="50.1" customHeight="1" x14ac:dyDescent="0.2">
      <c r="A403" s="47" t="s">
        <v>1007</v>
      </c>
      <c r="B403" s="47"/>
      <c r="C403" s="48" t="s">
        <v>1008</v>
      </c>
      <c r="D403" s="48" t="s">
        <v>1009</v>
      </c>
      <c r="E403" s="47" t="s">
        <v>61</v>
      </c>
      <c r="F403" s="49">
        <v>10</v>
      </c>
      <c r="G403" s="50" t="s">
        <v>62</v>
      </c>
      <c r="H403" s="49" t="s">
        <v>1588</v>
      </c>
      <c r="I403" s="49" t="s">
        <v>1588</v>
      </c>
      <c r="J403" s="49" t="str">
        <f>VLOOKUP(A403,quedan!$A$2:$C$300,3,0)</f>
        <v>118</v>
      </c>
      <c r="K403" s="50" t="s">
        <v>63</v>
      </c>
      <c r="L403" s="50" t="s">
        <v>64</v>
      </c>
      <c r="M403" s="50" t="s">
        <v>65</v>
      </c>
      <c r="N403" s="50" t="s">
        <v>115</v>
      </c>
      <c r="O403" s="50" t="s">
        <v>66</v>
      </c>
      <c r="P403" s="51" t="str">
        <f ca="1">IF(INDIRECT("G403")="Mercado Shops","-",IF(INDIRECT("N403")="Clásica","15%",IF(INDIRECT("N403")="Premium","19.5%","-")))</f>
        <v>-</v>
      </c>
      <c r="Q403" s="51" t="str">
        <f ca="1">IF(INDIRECT("G403")="Mercado Libre","-",IF(INDIRECT("N403")="Clásica","4.63%",IF(INDIRECT("N403")="Premium","13.9%","-")))</f>
        <v>-</v>
      </c>
      <c r="R403" s="50" t="s">
        <v>78</v>
      </c>
      <c r="S403" s="51" t="s">
        <v>949</v>
      </c>
    </row>
    <row r="404" spans="1:19" ht="50.1" customHeight="1" x14ac:dyDescent="0.2">
      <c r="A404" s="47" t="s">
        <v>1010</v>
      </c>
      <c r="B404" s="47"/>
      <c r="C404" s="47" t="s">
        <v>143</v>
      </c>
      <c r="D404" s="48" t="s">
        <v>1011</v>
      </c>
      <c r="E404" s="47" t="s">
        <v>61</v>
      </c>
      <c r="F404" s="51" t="s">
        <v>1012</v>
      </c>
      <c r="G404" s="50" t="s">
        <v>62</v>
      </c>
      <c r="H404" s="49" t="s">
        <v>1697</v>
      </c>
      <c r="I404" s="49" t="s">
        <v>1697</v>
      </c>
      <c r="J404" s="49" t="str">
        <f>VLOOKUP(A404,quedan!$A$2:$C$300,3,0)</f>
        <v>210</v>
      </c>
      <c r="K404" s="50" t="s">
        <v>63</v>
      </c>
      <c r="L404" s="50" t="s">
        <v>64</v>
      </c>
      <c r="M404" s="50" t="s">
        <v>65</v>
      </c>
      <c r="N404" s="50" t="s">
        <v>115</v>
      </c>
      <c r="O404" s="50" t="s">
        <v>66</v>
      </c>
      <c r="P404" s="51" t="str">
        <f ca="1">IF(INDIRECT("G404")="Mercado Shops","-",IF(INDIRECT("N404")="Clásica","14%",IF(INDIRECT("N404")="Premium","18.5%","-")))</f>
        <v>-</v>
      </c>
      <c r="Q404" s="51" t="str">
        <f ca="1">IF(INDIRECT("G404")="Mercado Libre","-",IF(INDIRECT("N404")="Clásica","4.63%",IF(INDIRECT("N404")="Premium","13.9%","-")))</f>
        <v>-</v>
      </c>
      <c r="R404" s="50" t="s">
        <v>67</v>
      </c>
      <c r="S404" s="51" t="s">
        <v>911</v>
      </c>
    </row>
    <row r="405" spans="1:19" ht="50.1" customHeight="1" x14ac:dyDescent="0.2">
      <c r="A405" s="47" t="s">
        <v>1010</v>
      </c>
      <c r="B405" s="47" t="s">
        <v>1013</v>
      </c>
      <c r="C405" s="48" t="s">
        <v>1014</v>
      </c>
      <c r="D405" s="52" t="str">
        <f>"     "&amp;D404</f>
        <v xml:space="preserve">     Gel Lubricante Agrandador Estimulante </v>
      </c>
      <c r="E405" s="47" t="s">
        <v>1015</v>
      </c>
      <c r="F405" s="49">
        <v>20</v>
      </c>
      <c r="G405" s="51" t="str">
        <f>G404&amp;"     "</f>
        <v xml:space="preserve">Mercado Libre y Mercado Shops     </v>
      </c>
      <c r="H405" s="51" t="s">
        <v>1697</v>
      </c>
      <c r="I405" s="51" t="s">
        <v>1697</v>
      </c>
      <c r="J405" s="49" t="str">
        <f>VLOOKUP(A405,quedan!$A$2:$C$300,3,0)</f>
        <v>210</v>
      </c>
      <c r="K405" s="51" t="str">
        <f>K404</f>
        <v>Vincular</v>
      </c>
      <c r="L405" s="51" t="str">
        <f>L404&amp;"     "</f>
        <v xml:space="preserve">$     </v>
      </c>
      <c r="M405" s="51" t="str">
        <f>M404&amp;"     "</f>
        <v xml:space="preserve">Mercado Envíos gratis     </v>
      </c>
      <c r="N405" s="51" t="str">
        <f>N404&amp;"     "</f>
        <v xml:space="preserve">Mercado Envíos a cargo del comprador     </v>
      </c>
      <c r="O405" s="51" t="str">
        <f>O404&amp;"     "</f>
        <v xml:space="preserve">Premium     </v>
      </c>
      <c r="P405" s="51" t="str">
        <f ca="1">P404</f>
        <v>-</v>
      </c>
      <c r="Q405" s="51" t="str">
        <f ca="1">Q404</f>
        <v>-</v>
      </c>
      <c r="R405" s="51" t="str">
        <f>R404&amp;"     "</f>
        <v xml:space="preserve">Activa     </v>
      </c>
      <c r="S405" s="51" t="s">
        <v>911</v>
      </c>
    </row>
    <row r="406" spans="1:19" ht="50.1" customHeight="1" x14ac:dyDescent="0.2">
      <c r="A406" s="47" t="s">
        <v>1016</v>
      </c>
      <c r="B406" s="47"/>
      <c r="C406" s="47" t="s">
        <v>143</v>
      </c>
      <c r="D406" s="47" t="s">
        <v>1017</v>
      </c>
      <c r="E406" s="47" t="s">
        <v>61</v>
      </c>
      <c r="F406" s="51" t="s">
        <v>145</v>
      </c>
      <c r="G406" s="50" t="s">
        <v>62</v>
      </c>
      <c r="H406" s="49">
        <v>5597.9</v>
      </c>
      <c r="I406" s="49">
        <v>5597.9</v>
      </c>
      <c r="J406" s="174">
        <f>VLOOKUP(A406,omiapublicaciones!$A$5:$G$598,7,0)</f>
        <v>5597.9</v>
      </c>
      <c r="K406" s="50" t="s">
        <v>63</v>
      </c>
      <c r="L406" s="50" t="s">
        <v>64</v>
      </c>
      <c r="M406" s="50" t="s">
        <v>65</v>
      </c>
      <c r="N406" s="50" t="s">
        <v>115</v>
      </c>
      <c r="O406" s="50" t="s">
        <v>66</v>
      </c>
      <c r="P406" s="51" t="str">
        <f ca="1">IF(INDIRECT("G406")="Mercado Shops","-",IF(INDIRECT("N406")="Clásica","15%",IF(INDIRECT("N406")="Premium","19.5%","-")))</f>
        <v>-</v>
      </c>
      <c r="Q406" s="51" t="str">
        <f ca="1">IF(INDIRECT("G406")="Mercado Libre","-",IF(INDIRECT("N406")="Clásica","4.63%",IF(INDIRECT("N406")="Premium","13.9%","-")))</f>
        <v>-</v>
      </c>
      <c r="R406" s="50" t="s">
        <v>78</v>
      </c>
      <c r="S406" s="51" t="s">
        <v>891</v>
      </c>
    </row>
    <row r="407" spans="1:19" ht="50.1" customHeight="1" x14ac:dyDescent="0.2">
      <c r="A407" s="47" t="s">
        <v>1016</v>
      </c>
      <c r="B407" s="47" t="s">
        <v>1018</v>
      </c>
      <c r="C407" s="48" t="s">
        <v>1019</v>
      </c>
      <c r="D407" s="52" t="str">
        <f>"     "&amp;D406</f>
        <v xml:space="preserve">     Funda Case Para Galaxy Buds2 Galaxy Pro Jiggly Poquemon</v>
      </c>
      <c r="E407" s="47" t="s">
        <v>1020</v>
      </c>
      <c r="F407" s="49">
        <v>0</v>
      </c>
      <c r="G407" s="51" t="str">
        <f>G406&amp;"     "</f>
        <v xml:space="preserve">Mercado Libre y Mercado Shops     </v>
      </c>
      <c r="H407" s="51">
        <v>5597.9</v>
      </c>
      <c r="I407" s="51">
        <v>5597.9</v>
      </c>
      <c r="J407" s="174">
        <f>VLOOKUP(A407,omiapublicaciones!$A$5:$G$598,7,0)</f>
        <v>5597.9</v>
      </c>
      <c r="K407" s="51" t="str">
        <f>K406</f>
        <v>Vincular</v>
      </c>
      <c r="L407" s="51" t="str">
        <f>L406&amp;"     "</f>
        <v xml:space="preserve">$     </v>
      </c>
      <c r="M407" s="51" t="str">
        <f>M406&amp;"     "</f>
        <v xml:space="preserve">Mercado Envíos gratis     </v>
      </c>
      <c r="N407" s="51" t="str">
        <f>N406&amp;"     "</f>
        <v xml:space="preserve">Mercado Envíos a cargo del comprador     </v>
      </c>
      <c r="O407" s="51" t="str">
        <f>O406&amp;"     "</f>
        <v xml:space="preserve">Premium     </v>
      </c>
      <c r="P407" s="51" t="str">
        <f ca="1">P406</f>
        <v>-</v>
      </c>
      <c r="Q407" s="51" t="str">
        <f ca="1">Q406</f>
        <v>-</v>
      </c>
      <c r="R407" s="51" t="str">
        <f>R406&amp;"     "</f>
        <v xml:space="preserve">Inactiva     </v>
      </c>
      <c r="S407" s="51" t="s">
        <v>891</v>
      </c>
    </row>
    <row r="408" spans="1:19" ht="50.1" customHeight="1" x14ac:dyDescent="0.2">
      <c r="A408" s="47" t="s">
        <v>1021</v>
      </c>
      <c r="B408" s="47"/>
      <c r="C408" s="47" t="s">
        <v>143</v>
      </c>
      <c r="D408" s="47" t="s">
        <v>1022</v>
      </c>
      <c r="E408" s="47" t="s">
        <v>61</v>
      </c>
      <c r="F408" s="51" t="s">
        <v>442</v>
      </c>
      <c r="G408" s="51" t="s">
        <v>32</v>
      </c>
      <c r="H408" s="51" t="e">
        <v>#N/A</v>
      </c>
      <c r="I408" s="51" t="e">
        <v>#N/A</v>
      </c>
      <c r="J408" s="174" t="e">
        <f>VLOOKUP(A408,omiapublicaciones!$A$5:$G$598,7,0)</f>
        <v>#N/A</v>
      </c>
      <c r="K408" s="51" t="s">
        <v>63</v>
      </c>
      <c r="L408" s="51" t="s">
        <v>64</v>
      </c>
      <c r="M408" s="51" t="s">
        <v>65</v>
      </c>
      <c r="N408" s="51" t="s">
        <v>348</v>
      </c>
      <c r="O408" s="51" t="s">
        <v>66</v>
      </c>
      <c r="P408" s="51" t="str">
        <f ca="1">IF(INDIRECT("G408")="Mercado Shops","-",IF(INDIRECT("N408")="Clásica","10%",IF(INDIRECT("N408")="Premium","14.5%","-")))</f>
        <v>-</v>
      </c>
      <c r="Q408" s="51" t="str">
        <f ca="1">IF(INDIRECT("G408")="Mercado Libre","-",IF(INDIRECT("N408")="Clásica","4.63%",IF(INDIRECT("N408")="Premium","13.9%","-")))</f>
        <v>-</v>
      </c>
      <c r="R408" s="51" t="s">
        <v>78</v>
      </c>
      <c r="S408" s="51" t="s">
        <v>1024</v>
      </c>
    </row>
    <row r="409" spans="1:19" ht="50.1" customHeight="1" x14ac:dyDescent="0.2">
      <c r="A409" s="47" t="s">
        <v>1021</v>
      </c>
      <c r="B409" s="47" t="s">
        <v>1025</v>
      </c>
      <c r="C409" s="47"/>
      <c r="D409" s="52" t="str">
        <f>"     "&amp;D408</f>
        <v xml:space="preserve">     Correa Antipérdida Audífonos Para Samsung Galaxy Buds 2pro</v>
      </c>
      <c r="E409" s="47" t="s">
        <v>1026</v>
      </c>
      <c r="F409" s="49">
        <v>4</v>
      </c>
      <c r="G409" s="51" t="str">
        <f>G408&amp;"     "</f>
        <v xml:space="preserve">Mercado Libre     </v>
      </c>
      <c r="H409" s="51" t="e">
        <v>#N/A</v>
      </c>
      <c r="I409" s="51" t="e">
        <v>#N/A</v>
      </c>
      <c r="J409" s="174" t="e">
        <f>VLOOKUP(A409,omiapublicaciones!$A$5:$G$598,7,0)</f>
        <v>#N/A</v>
      </c>
      <c r="K409" s="51" t="str">
        <f>K408</f>
        <v>Vincular</v>
      </c>
      <c r="L409" s="51" t="str">
        <f>L408&amp;"     "</f>
        <v xml:space="preserve">$     </v>
      </c>
      <c r="M409" s="51" t="str">
        <f>M408&amp;"     "</f>
        <v xml:space="preserve">Mercado Envíos gratis     </v>
      </c>
      <c r="N409" s="51" t="str">
        <f>N408&amp;"     "</f>
        <v xml:space="preserve">No disponible     </v>
      </c>
      <c r="O409" s="51" t="str">
        <f>O408&amp;"     "</f>
        <v xml:space="preserve">Premium     </v>
      </c>
      <c r="P409" s="51" t="str">
        <f ca="1">P408</f>
        <v>-</v>
      </c>
      <c r="Q409" s="51" t="str">
        <f ca="1">Q408</f>
        <v>-</v>
      </c>
      <c r="R409" s="51" t="str">
        <f>R408</f>
        <v>Inactiva</v>
      </c>
      <c r="S409" s="51" t="s">
        <v>1024</v>
      </c>
    </row>
    <row r="410" spans="1:19" ht="50.1" customHeight="1" x14ac:dyDescent="0.2">
      <c r="A410" s="47" t="s">
        <v>1021</v>
      </c>
      <c r="B410" s="47" t="s">
        <v>1027</v>
      </c>
      <c r="C410" s="47"/>
      <c r="D410" s="52" t="str">
        <f>"     "&amp;D408</f>
        <v xml:space="preserve">     Correa Antipérdida Audífonos Para Samsung Galaxy Buds 2pro</v>
      </c>
      <c r="E410" s="47" t="s">
        <v>1028</v>
      </c>
      <c r="F410" s="49">
        <v>0</v>
      </c>
      <c r="G410" s="51" t="str">
        <f>G408&amp;"     "</f>
        <v xml:space="preserve">Mercado Libre     </v>
      </c>
      <c r="H410" s="51" t="e">
        <v>#N/A</v>
      </c>
      <c r="I410" s="51" t="e">
        <v>#N/A</v>
      </c>
      <c r="J410" s="174" t="e">
        <f>VLOOKUP(A410,omiapublicaciones!$A$5:$G$598,7,0)</f>
        <v>#N/A</v>
      </c>
      <c r="K410" s="51" t="str">
        <f>K408</f>
        <v>Vincular</v>
      </c>
      <c r="L410" s="51" t="str">
        <f>L408&amp;"     "</f>
        <v xml:space="preserve">$     </v>
      </c>
      <c r="M410" s="51" t="str">
        <f>M408&amp;"     "</f>
        <v xml:space="preserve">Mercado Envíos gratis     </v>
      </c>
      <c r="N410" s="51" t="str">
        <f>N408&amp;"     "</f>
        <v xml:space="preserve">No disponible     </v>
      </c>
      <c r="O410" s="51" t="str">
        <f>O408&amp;"     "</f>
        <v xml:space="preserve">Premium     </v>
      </c>
      <c r="P410" s="51" t="str">
        <f ca="1">P408</f>
        <v>-</v>
      </c>
      <c r="Q410" s="51" t="str">
        <f ca="1">Q408</f>
        <v>-</v>
      </c>
      <c r="R410" s="51" t="str">
        <f>R408</f>
        <v>Inactiva</v>
      </c>
      <c r="S410" s="51" t="s">
        <v>1024</v>
      </c>
    </row>
    <row r="411" spans="1:19" ht="50.1" customHeight="1" x14ac:dyDescent="0.2">
      <c r="A411" s="47" t="s">
        <v>1021</v>
      </c>
      <c r="B411" s="47" t="s">
        <v>1029</v>
      </c>
      <c r="C411" s="47"/>
      <c r="D411" s="52" t="str">
        <f>"     "&amp;D408</f>
        <v xml:space="preserve">     Correa Antipérdida Audífonos Para Samsung Galaxy Buds 2pro</v>
      </c>
      <c r="E411" s="47" t="s">
        <v>1030</v>
      </c>
      <c r="F411" s="49">
        <v>4</v>
      </c>
      <c r="G411" s="51" t="str">
        <f>G408&amp;"     "</f>
        <v xml:space="preserve">Mercado Libre     </v>
      </c>
      <c r="H411" s="51" t="e">
        <v>#N/A</v>
      </c>
      <c r="I411" s="51" t="e">
        <v>#N/A</v>
      </c>
      <c r="J411" s="174" t="e">
        <f>VLOOKUP(A411,omiapublicaciones!$A$5:$G$598,7,0)</f>
        <v>#N/A</v>
      </c>
      <c r="K411" s="51" t="str">
        <f>K408</f>
        <v>Vincular</v>
      </c>
      <c r="L411" s="51" t="str">
        <f>L408&amp;"     "</f>
        <v xml:space="preserve">$     </v>
      </c>
      <c r="M411" s="51" t="str">
        <f>M408&amp;"     "</f>
        <v xml:space="preserve">Mercado Envíos gratis     </v>
      </c>
      <c r="N411" s="51" t="str">
        <f>N408&amp;"     "</f>
        <v xml:space="preserve">No disponible     </v>
      </c>
      <c r="O411" s="51" t="str">
        <f>O408&amp;"     "</f>
        <v xml:space="preserve">Premium     </v>
      </c>
      <c r="P411" s="51" t="str">
        <f ca="1">P408</f>
        <v>-</v>
      </c>
      <c r="Q411" s="51" t="str">
        <f ca="1">Q408</f>
        <v>-</v>
      </c>
      <c r="R411" s="51" t="str">
        <f>R408</f>
        <v>Inactiva</v>
      </c>
      <c r="S411" s="51" t="s">
        <v>1024</v>
      </c>
    </row>
    <row r="412" spans="1:19" ht="50.1" customHeight="1" x14ac:dyDescent="0.2">
      <c r="A412" s="47" t="s">
        <v>1031</v>
      </c>
      <c r="B412" s="47"/>
      <c r="C412" s="47" t="s">
        <v>143</v>
      </c>
      <c r="D412" s="48" t="s">
        <v>1032</v>
      </c>
      <c r="E412" s="47" t="s">
        <v>61</v>
      </c>
      <c r="F412" s="51" t="s">
        <v>362</v>
      </c>
      <c r="G412" s="50" t="s">
        <v>62</v>
      </c>
      <c r="H412" s="49" t="s">
        <v>1749</v>
      </c>
      <c r="I412" s="49" t="s">
        <v>1749</v>
      </c>
      <c r="J412" s="49" t="str">
        <f>VLOOKUP(A412,quedan!$A$2:$C$300,3,0)</f>
        <v>125</v>
      </c>
      <c r="K412" s="50" t="s">
        <v>63</v>
      </c>
      <c r="L412" s="50" t="s">
        <v>64</v>
      </c>
      <c r="M412" s="50" t="s">
        <v>65</v>
      </c>
      <c r="N412" s="50" t="s">
        <v>115</v>
      </c>
      <c r="O412" s="50" t="s">
        <v>66</v>
      </c>
      <c r="P412" s="51" t="str">
        <f ca="1">IF(INDIRECT("G412")="Mercado Shops","-",IF(INDIRECT("N412")="Clásica","15%",IF(INDIRECT("N412")="Premium","19.5%","-")))</f>
        <v>-</v>
      </c>
      <c r="Q412" s="51" t="str">
        <f ca="1">IF(INDIRECT("G412")="Mercado Libre","-",IF(INDIRECT("N412")="Clásica","4.63%",IF(INDIRECT("N412")="Premium","13.9%","-")))</f>
        <v>-</v>
      </c>
      <c r="R412" s="50" t="s">
        <v>67</v>
      </c>
      <c r="S412" s="51" t="s">
        <v>891</v>
      </c>
    </row>
    <row r="413" spans="1:19" ht="50.1" customHeight="1" x14ac:dyDescent="0.2">
      <c r="A413" s="47" t="s">
        <v>1031</v>
      </c>
      <c r="B413" s="47" t="s">
        <v>1033</v>
      </c>
      <c r="C413" s="48" t="s">
        <v>1034</v>
      </c>
      <c r="D413" s="52" t="str">
        <f>"     "&amp;D412</f>
        <v xml:space="preserve">     Funda Para iPhone Carcasa Celular Case Corazon Diamantes </v>
      </c>
      <c r="E413" s="47" t="s">
        <v>1035</v>
      </c>
      <c r="F413" s="49">
        <v>1</v>
      </c>
      <c r="G413" s="51" t="str">
        <f>G412&amp;"     "</f>
        <v xml:space="preserve">Mercado Libre y Mercado Shops     </v>
      </c>
      <c r="H413" s="51" t="s">
        <v>1749</v>
      </c>
      <c r="I413" s="51" t="s">
        <v>1749</v>
      </c>
      <c r="J413" s="49" t="str">
        <f>VLOOKUP(A413,quedan!$A$2:$C$300,3,0)</f>
        <v>125</v>
      </c>
      <c r="K413" s="51" t="str">
        <f>K412</f>
        <v>Vincular</v>
      </c>
      <c r="L413" s="51" t="str">
        <f>L412&amp;"     "</f>
        <v xml:space="preserve">$     </v>
      </c>
      <c r="M413" s="51" t="str">
        <f>M412&amp;"     "</f>
        <v xml:space="preserve">Mercado Envíos gratis     </v>
      </c>
      <c r="N413" s="51" t="str">
        <f>N412&amp;"     "</f>
        <v xml:space="preserve">Mercado Envíos a cargo del comprador     </v>
      </c>
      <c r="O413" s="51" t="str">
        <f>O412&amp;"     "</f>
        <v xml:space="preserve">Premium     </v>
      </c>
      <c r="P413" s="51" t="str">
        <f ca="1">P412</f>
        <v>-</v>
      </c>
      <c r="Q413" s="51" t="str">
        <f ca="1">Q412</f>
        <v>-</v>
      </c>
      <c r="R413" s="51" t="str">
        <f>R412&amp;"     "</f>
        <v xml:space="preserve">Activa     </v>
      </c>
      <c r="S413" s="51" t="s">
        <v>891</v>
      </c>
    </row>
    <row r="414" spans="1:19" ht="50.1" customHeight="1" x14ac:dyDescent="0.2">
      <c r="A414" s="47" t="s">
        <v>1036</v>
      </c>
      <c r="B414" s="47"/>
      <c r="C414" s="48" t="s">
        <v>83</v>
      </c>
      <c r="D414" s="48" t="s">
        <v>1037</v>
      </c>
      <c r="E414" s="47" t="s">
        <v>61</v>
      </c>
      <c r="F414" s="49">
        <v>10</v>
      </c>
      <c r="G414" s="50" t="s">
        <v>62</v>
      </c>
      <c r="H414" s="49" t="s">
        <v>1587</v>
      </c>
      <c r="I414" s="49" t="s">
        <v>1587</v>
      </c>
      <c r="J414" s="49" t="str">
        <f>VLOOKUP(A414,quedan!$A$2:$C$300,3,0)</f>
        <v>1850</v>
      </c>
      <c r="K414" s="50" t="s">
        <v>63</v>
      </c>
      <c r="L414" s="50" t="s">
        <v>64</v>
      </c>
      <c r="M414" s="50" t="s">
        <v>65</v>
      </c>
      <c r="N414" s="50" t="s">
        <v>115</v>
      </c>
      <c r="O414" s="50" t="s">
        <v>66</v>
      </c>
      <c r="P414" s="51" t="str">
        <f ca="1">IF(INDIRECT("G414")="Mercado Shops","-",IF(INDIRECT("N414")="Clásica","10%",IF(INDIRECT("N414")="Premium","14.5%","-")))</f>
        <v>-</v>
      </c>
      <c r="Q414" s="51" t="str">
        <f ca="1">IF(INDIRECT("G414")="Mercado Libre","-",IF(INDIRECT("N414")="Clásica","4.63%",IF(INDIRECT("N414")="Premium","13.9%","-")))</f>
        <v>-</v>
      </c>
      <c r="R414" s="50" t="s">
        <v>67</v>
      </c>
      <c r="S414" s="51" t="s">
        <v>74</v>
      </c>
    </row>
    <row r="415" spans="1:19" ht="50.1" customHeight="1" x14ac:dyDescent="0.2">
      <c r="A415" s="47" t="s">
        <v>1038</v>
      </c>
      <c r="B415" s="47"/>
      <c r="C415" s="48" t="s">
        <v>1039</v>
      </c>
      <c r="D415" s="47" t="s">
        <v>1040</v>
      </c>
      <c r="E415" s="47" t="s">
        <v>61</v>
      </c>
      <c r="F415" s="49">
        <v>1</v>
      </c>
      <c r="G415" s="50" t="s">
        <v>62</v>
      </c>
      <c r="H415" s="49" t="s">
        <v>1585</v>
      </c>
      <c r="I415" s="49" t="s">
        <v>1585</v>
      </c>
      <c r="J415" s="49" t="str">
        <f>VLOOKUP(A415,quedan!$A$2:$C$300,3,0)</f>
        <v>884.5</v>
      </c>
      <c r="K415" s="50" t="s">
        <v>63</v>
      </c>
      <c r="L415" s="50" t="s">
        <v>64</v>
      </c>
      <c r="M415" s="50" t="s">
        <v>65</v>
      </c>
      <c r="N415" s="50" t="s">
        <v>65</v>
      </c>
      <c r="O415" s="50" t="s">
        <v>66</v>
      </c>
      <c r="P415" s="51" t="str">
        <f ca="1">IF(INDIRECT("G415")="Mercado Shops","-",IF(INDIRECT("N415")="Clásica","12%",IF(INDIRECT("N415")="Premium","16.5%","-")))</f>
        <v>-</v>
      </c>
      <c r="Q415" s="51" t="str">
        <f ca="1">IF(INDIRECT("G415")="Mercado Libre","-",IF(INDIRECT("N415")="Clásica","4.63%",IF(INDIRECT("N415")="Premium","13.9%","-")))</f>
        <v>-</v>
      </c>
      <c r="R415" s="50" t="s">
        <v>78</v>
      </c>
      <c r="S415" s="51" t="s">
        <v>68</v>
      </c>
    </row>
    <row r="416" spans="1:19" ht="50.1" customHeight="1" x14ac:dyDescent="0.2">
      <c r="A416" s="47" t="s">
        <v>1041</v>
      </c>
      <c r="B416" s="47"/>
      <c r="C416" s="47" t="s">
        <v>143</v>
      </c>
      <c r="D416" s="48" t="s">
        <v>1042</v>
      </c>
      <c r="E416" s="47" t="s">
        <v>61</v>
      </c>
      <c r="F416" s="51" t="s">
        <v>362</v>
      </c>
      <c r="G416" s="50" t="s">
        <v>34</v>
      </c>
      <c r="H416" s="49">
        <v>36000</v>
      </c>
      <c r="I416" s="49">
        <v>36000</v>
      </c>
      <c r="J416" s="174">
        <f>VLOOKUP(A416,omiapublicaciones!$A$5:$G$598,7,0)</f>
        <v>36000</v>
      </c>
      <c r="K416" s="50" t="s">
        <v>63</v>
      </c>
      <c r="L416" s="50" t="s">
        <v>64</v>
      </c>
      <c r="M416" s="50" t="s">
        <v>65</v>
      </c>
      <c r="N416" s="50" t="s">
        <v>65</v>
      </c>
      <c r="O416" s="50" t="s">
        <v>66</v>
      </c>
      <c r="P416" s="51" t="str">
        <f ca="1">IF(INDIRECT("G416")="Mercado Shops","-",IF(INDIRECT("N416")="Clásica","10%",IF(INDIRECT("N416")="Premium","14.5%","-")))</f>
        <v>-</v>
      </c>
      <c r="Q416" s="51" t="str">
        <f ca="1">IF(INDIRECT("G416")="Mercado Libre","-",IF(INDIRECT("N416")="Clásica","4.63%",IF(INDIRECT("N416")="Premium","13.9%","-")))</f>
        <v>-</v>
      </c>
      <c r="R416" s="50" t="s">
        <v>78</v>
      </c>
      <c r="S416" s="51" t="s">
        <v>198</v>
      </c>
    </row>
    <row r="417" spans="1:19" ht="50.1" customHeight="1" x14ac:dyDescent="0.2">
      <c r="A417" s="47" t="s">
        <v>1041</v>
      </c>
      <c r="B417" s="47" t="s">
        <v>1043</v>
      </c>
      <c r="C417" s="48" t="s">
        <v>601</v>
      </c>
      <c r="D417" s="52" t="str">
        <f>"     "&amp;D416</f>
        <v xml:space="preserve">     12 Gps Rastreador Tracker 3g 4g Wifi Transmite Video</v>
      </c>
      <c r="E417" s="47" t="s">
        <v>260</v>
      </c>
      <c r="F417" s="49">
        <v>1</v>
      </c>
      <c r="G417" s="51" t="str">
        <f>G416&amp;"     "</f>
        <v xml:space="preserve">Mercado Shops     </v>
      </c>
      <c r="H417" s="51">
        <v>36000</v>
      </c>
      <c r="I417" s="51">
        <v>36000</v>
      </c>
      <c r="J417" s="174">
        <f>VLOOKUP(A417,omiapublicaciones!$A$5:$G$598,7,0)</f>
        <v>36000</v>
      </c>
      <c r="K417" s="51" t="str">
        <f>K416</f>
        <v>Vincular</v>
      </c>
      <c r="L417" s="51" t="str">
        <f>L416&amp;"     "</f>
        <v xml:space="preserve">$     </v>
      </c>
      <c r="M417" s="51" t="str">
        <f>M416&amp;"     "</f>
        <v xml:space="preserve">Mercado Envíos gratis     </v>
      </c>
      <c r="N417" s="51" t="str">
        <f>N416&amp;"     "</f>
        <v xml:space="preserve">Mercado Envíos gratis     </v>
      </c>
      <c r="O417" s="51" t="str">
        <f>O416&amp;"     "</f>
        <v xml:space="preserve">Premium     </v>
      </c>
      <c r="P417" s="51" t="str">
        <f ca="1">P416</f>
        <v>-</v>
      </c>
      <c r="Q417" s="51" t="str">
        <f ca="1">Q416</f>
        <v>-</v>
      </c>
      <c r="R417" s="51" t="str">
        <f>R416&amp;"     "</f>
        <v xml:space="preserve">Inactiva     </v>
      </c>
      <c r="S417" s="51" t="s">
        <v>198</v>
      </c>
    </row>
    <row r="418" spans="1:19" ht="50.1" customHeight="1" x14ac:dyDescent="0.2">
      <c r="A418" s="47" t="s">
        <v>1044</v>
      </c>
      <c r="B418" s="47"/>
      <c r="C418" s="47" t="s">
        <v>143</v>
      </c>
      <c r="D418" s="48" t="s">
        <v>1045</v>
      </c>
      <c r="E418" s="47" t="s">
        <v>61</v>
      </c>
      <c r="F418" s="51" t="s">
        <v>442</v>
      </c>
      <c r="G418" s="50" t="s">
        <v>32</v>
      </c>
      <c r="H418" s="49" t="s">
        <v>1564</v>
      </c>
      <c r="I418" s="49" t="s">
        <v>1564</v>
      </c>
      <c r="J418" s="49" t="str">
        <f>VLOOKUP(A418,quedan!$A$2:$C$300,3,0)</f>
        <v>278</v>
      </c>
      <c r="K418" s="50" t="s">
        <v>63</v>
      </c>
      <c r="L418" s="50" t="s">
        <v>64</v>
      </c>
      <c r="M418" s="50" t="s">
        <v>65</v>
      </c>
      <c r="N418" s="51" t="s">
        <v>348</v>
      </c>
      <c r="O418" s="50" t="s">
        <v>66</v>
      </c>
      <c r="P418" s="51" t="str">
        <f ca="1">IF(INDIRECT("G418")="Mercado Shops","-",IF(INDIRECT("N418")="Clásica","15%",IF(INDIRECT("N418")="Premium","19.5%","-")))</f>
        <v>-</v>
      </c>
      <c r="Q418" s="51" t="str">
        <f ca="1">IF(INDIRECT("G418")="Mercado Libre","-",IF(INDIRECT("N418")="Clásica","4.63%",IF(INDIRECT("N418")="Premium","13.9%","-")))</f>
        <v>-</v>
      </c>
      <c r="R418" s="50" t="s">
        <v>78</v>
      </c>
      <c r="S418" s="51" t="s">
        <v>370</v>
      </c>
    </row>
    <row r="419" spans="1:19" ht="50.1" customHeight="1" x14ac:dyDescent="0.2">
      <c r="A419" s="47" t="s">
        <v>1044</v>
      </c>
      <c r="B419" s="47" t="s">
        <v>1046</v>
      </c>
      <c r="C419" s="48" t="s">
        <v>913</v>
      </c>
      <c r="D419" s="52" t="str">
        <f>"     "&amp;D418</f>
        <v xml:space="preserve">     Gel Estimulante Masculino Agrandador + Anillos</v>
      </c>
      <c r="E419" s="47" t="s">
        <v>458</v>
      </c>
      <c r="F419" s="49">
        <v>8</v>
      </c>
      <c r="G419" s="51" t="str">
        <f>G418&amp;"     "</f>
        <v xml:space="preserve">Mercado Libre     </v>
      </c>
      <c r="H419" s="51" t="s">
        <v>1564</v>
      </c>
      <c r="I419" s="51" t="s">
        <v>1564</v>
      </c>
      <c r="J419" s="49" t="str">
        <f>VLOOKUP(A419,quedan!$A$2:$C$300,3,0)</f>
        <v>278</v>
      </c>
      <c r="K419" s="51" t="str">
        <f>K418</f>
        <v>Vincular</v>
      </c>
      <c r="L419" s="51" t="str">
        <f>L418&amp;"     "</f>
        <v xml:space="preserve">$     </v>
      </c>
      <c r="M419" s="51" t="str">
        <f>M418&amp;"     "</f>
        <v xml:space="preserve">Mercado Envíos gratis     </v>
      </c>
      <c r="N419" s="51" t="str">
        <f>N418&amp;"     "</f>
        <v xml:space="preserve">No disponible     </v>
      </c>
      <c r="O419" s="51" t="str">
        <f>O418&amp;"     "</f>
        <v xml:space="preserve">Premium     </v>
      </c>
      <c r="P419" s="51" t="str">
        <f ca="1">P418</f>
        <v>-</v>
      </c>
      <c r="Q419" s="51" t="str">
        <f ca="1">Q418</f>
        <v>-</v>
      </c>
      <c r="R419" s="51" t="str">
        <f>R418&amp;"     "</f>
        <v xml:space="preserve">Inactiva     </v>
      </c>
      <c r="S419" s="51" t="s">
        <v>370</v>
      </c>
    </row>
    <row r="420" spans="1:19" ht="50.1" customHeight="1" x14ac:dyDescent="0.2">
      <c r="A420" s="47" t="s">
        <v>1047</v>
      </c>
      <c r="B420" s="47"/>
      <c r="C420" s="48" t="s">
        <v>1048</v>
      </c>
      <c r="D420" s="47" t="s">
        <v>1049</v>
      </c>
      <c r="E420" s="47" t="s">
        <v>61</v>
      </c>
      <c r="F420" s="49">
        <v>3</v>
      </c>
      <c r="G420" s="50" t="s">
        <v>32</v>
      </c>
      <c r="H420" s="49">
        <v>416</v>
      </c>
      <c r="I420" s="49">
        <v>416</v>
      </c>
      <c r="J420" s="174">
        <f>VLOOKUP(A420,omiapublicaciones!$A$5:$G$598,7,0)</f>
        <v>416</v>
      </c>
      <c r="K420" s="50" t="s">
        <v>63</v>
      </c>
      <c r="L420" s="50" t="s">
        <v>64</v>
      </c>
      <c r="M420" s="50" t="s">
        <v>65</v>
      </c>
      <c r="N420" s="51" t="s">
        <v>348</v>
      </c>
      <c r="O420" s="50" t="s">
        <v>66</v>
      </c>
      <c r="P420" s="51" t="str">
        <f ca="1">IF(INDIRECT("G420")="Mercado Shops","-",IF(INDIRECT("N420")="Clásica","15%",IF(INDIRECT("N420")="Premium","19.5%","-")))</f>
        <v>-</v>
      </c>
      <c r="Q420" s="51" t="str">
        <f ca="1">IF(INDIRECT("G420")="Mercado Libre","-",IF(INDIRECT("N420")="Clásica","4.63%",IF(INDIRECT("N420")="Premium","13.9%","-")))</f>
        <v>-</v>
      </c>
      <c r="R420" s="50" t="s">
        <v>78</v>
      </c>
      <c r="S420" s="51" t="s">
        <v>1050</v>
      </c>
    </row>
    <row r="421" spans="1:19" ht="50.1" customHeight="1" x14ac:dyDescent="0.2">
      <c r="A421" s="47" t="s">
        <v>1051</v>
      </c>
      <c r="B421" s="47"/>
      <c r="C421" s="47" t="s">
        <v>143</v>
      </c>
      <c r="D421" s="47" t="s">
        <v>1052</v>
      </c>
      <c r="E421" s="47" t="s">
        <v>61</v>
      </c>
      <c r="F421" s="51" t="s">
        <v>513</v>
      </c>
      <c r="G421" s="50" t="s">
        <v>62</v>
      </c>
      <c r="H421" s="49" t="s">
        <v>1695</v>
      </c>
      <c r="I421" s="49" t="s">
        <v>1695</v>
      </c>
      <c r="J421" s="49" t="str">
        <f>VLOOKUP(A421,quedan!$A$2:$C$300,3,0)</f>
        <v>6384</v>
      </c>
      <c r="K421" s="50" t="s">
        <v>63</v>
      </c>
      <c r="L421" s="50" t="s">
        <v>64</v>
      </c>
      <c r="M421" s="50" t="s">
        <v>65</v>
      </c>
      <c r="N421" s="50" t="s">
        <v>377</v>
      </c>
      <c r="O421" s="50" t="s">
        <v>378</v>
      </c>
      <c r="P421" s="51" t="str">
        <f ca="1">IF(INDIRECT("G421")="Mercado Shops","-",IF(INDIRECT("N421")="Clásica","15%",IF(INDIRECT("N421")="Premium","19.5%","-")))</f>
        <v>-</v>
      </c>
      <c r="Q421" s="51" t="str">
        <f ca="1">IF(INDIRECT("G421")="Mercado Libre","-",IF(INDIRECT("N421")="Clásica","4.63%",IF(INDIRECT("N421")="Premium","13.9%","-")))</f>
        <v>-</v>
      </c>
      <c r="R421" s="50" t="s">
        <v>67</v>
      </c>
      <c r="S421" s="51" t="s">
        <v>1053</v>
      </c>
    </row>
    <row r="422" spans="1:19" ht="50.1" customHeight="1" x14ac:dyDescent="0.2">
      <c r="A422" s="47" t="s">
        <v>1051</v>
      </c>
      <c r="B422" s="47" t="s">
        <v>1054</v>
      </c>
      <c r="C422" s="48" t="s">
        <v>1055</v>
      </c>
      <c r="D422" s="52" t="str">
        <f>"     "&amp;D421</f>
        <v xml:space="preserve">     Copa Menstrual Colores Antiderrapante = Mayoreo 100 Piezas =</v>
      </c>
      <c r="E422" s="47" t="s">
        <v>1056</v>
      </c>
      <c r="F422" s="49">
        <v>7</v>
      </c>
      <c r="G422" s="51" t="str">
        <f>G421&amp;"     "</f>
        <v xml:space="preserve">Mercado Libre y Mercado Shops     </v>
      </c>
      <c r="H422" s="51" t="s">
        <v>1695</v>
      </c>
      <c r="I422" s="51" t="s">
        <v>1695</v>
      </c>
      <c r="J422" s="49" t="str">
        <f>VLOOKUP(A422,quedan!$A$2:$C$300,3,0)</f>
        <v>6384</v>
      </c>
      <c r="K422" s="51" t="str">
        <f>K421</f>
        <v>Vincular</v>
      </c>
      <c r="L422" s="51" t="str">
        <f>L421&amp;"     "</f>
        <v xml:space="preserve">$     </v>
      </c>
      <c r="M422" s="51" t="str">
        <f>M421&amp;"     "</f>
        <v xml:space="preserve">Mercado Envíos gratis     </v>
      </c>
      <c r="N422" s="51" t="str">
        <f>N421&amp;"     "</f>
        <v xml:space="preserve">Mercado Envíos por mi cuenta     </v>
      </c>
      <c r="O422" s="51" t="str">
        <f>O421&amp;"     "</f>
        <v xml:space="preserve">Clásica     </v>
      </c>
      <c r="P422" s="51" t="str">
        <f ca="1">P421</f>
        <v>-</v>
      </c>
      <c r="Q422" s="51" t="str">
        <f ca="1">Q421</f>
        <v>-</v>
      </c>
      <c r="R422" s="51" t="str">
        <f>R421&amp;"     "</f>
        <v xml:space="preserve">Activa     </v>
      </c>
      <c r="S422" s="51" t="s">
        <v>1053</v>
      </c>
    </row>
    <row r="423" spans="1:19" ht="50.1" customHeight="1" x14ac:dyDescent="0.2">
      <c r="A423" s="47" t="s">
        <v>1057</v>
      </c>
      <c r="B423" s="47"/>
      <c r="C423" s="48" t="s">
        <v>1058</v>
      </c>
      <c r="D423" s="48" t="s">
        <v>1059</v>
      </c>
      <c r="E423" s="47" t="s">
        <v>61</v>
      </c>
      <c r="F423" s="49">
        <v>3</v>
      </c>
      <c r="G423" s="50" t="s">
        <v>62</v>
      </c>
      <c r="H423" s="49" t="s">
        <v>1747</v>
      </c>
      <c r="I423" s="49" t="s">
        <v>1747</v>
      </c>
      <c r="J423" s="49" t="str">
        <f>VLOOKUP(A423,quedan!$A$2:$C$300,3,0)</f>
        <v>7064</v>
      </c>
      <c r="K423" s="50" t="s">
        <v>63</v>
      </c>
      <c r="L423" s="50" t="s">
        <v>64</v>
      </c>
      <c r="M423" s="50" t="s">
        <v>65</v>
      </c>
      <c r="N423" s="50" t="s">
        <v>377</v>
      </c>
      <c r="O423" s="50" t="s">
        <v>378</v>
      </c>
      <c r="P423" s="51" t="str">
        <f ca="1">IF(INDIRECT("G423")="Mercado Shops","-",IF(INDIRECT("N423")="Clásica","12%",IF(INDIRECT("N423")="Premium","16.5%","-")))</f>
        <v>-</v>
      </c>
      <c r="Q423" s="51" t="str">
        <f ca="1">IF(INDIRECT("G423")="Mercado Libre","-",IF(INDIRECT("N423")="Clásica","4.63%",IF(INDIRECT("N423")="Premium","13.9%","-")))</f>
        <v>-</v>
      </c>
      <c r="R423" s="50" t="s">
        <v>67</v>
      </c>
      <c r="S423" s="51" t="s">
        <v>68</v>
      </c>
    </row>
    <row r="424" spans="1:19" ht="50.1" customHeight="1" x14ac:dyDescent="0.2">
      <c r="A424" s="47" t="s">
        <v>1060</v>
      </c>
      <c r="B424" s="47"/>
      <c r="C424" s="47" t="s">
        <v>143</v>
      </c>
      <c r="D424" s="48" t="s">
        <v>1061</v>
      </c>
      <c r="E424" s="47" t="s">
        <v>61</v>
      </c>
      <c r="F424" s="51" t="s">
        <v>451</v>
      </c>
      <c r="G424" s="50" t="s">
        <v>62</v>
      </c>
      <c r="H424" s="49" t="s">
        <v>1584</v>
      </c>
      <c r="I424" s="49" t="s">
        <v>1584</v>
      </c>
      <c r="J424" s="49" t="str">
        <f>VLOOKUP(A424,quedan!$A$2:$C$300,3,0)</f>
        <v>449</v>
      </c>
      <c r="K424" s="50" t="s">
        <v>63</v>
      </c>
      <c r="L424" s="50" t="s">
        <v>64</v>
      </c>
      <c r="M424" s="50" t="s">
        <v>65</v>
      </c>
      <c r="N424" s="50" t="s">
        <v>65</v>
      </c>
      <c r="O424" s="50" t="s">
        <v>66</v>
      </c>
      <c r="P424" s="51" t="str">
        <f ca="1">IF(INDIRECT("G424")="Mercado Shops","-",IF(INDIRECT("N424")="Clásica","15%",IF(INDIRECT("N424")="Premium","19.5%","-")))</f>
        <v>-</v>
      </c>
      <c r="Q424" s="51" t="str">
        <f ca="1">IF(INDIRECT("G424")="Mercado Libre","-",IF(INDIRECT("N424")="Clásica","4.63%",IF(INDIRECT("N424")="Premium","13.9%","-")))</f>
        <v>-</v>
      </c>
      <c r="R424" s="50" t="s">
        <v>67</v>
      </c>
      <c r="S424" s="51" t="s">
        <v>1062</v>
      </c>
    </row>
    <row r="425" spans="1:19" ht="50.1" customHeight="1" x14ac:dyDescent="0.2">
      <c r="A425" s="47" t="s">
        <v>1060</v>
      </c>
      <c r="B425" s="47" t="s">
        <v>1063</v>
      </c>
      <c r="C425" s="48" t="s">
        <v>1064</v>
      </c>
      <c r="D425" s="52" t="str">
        <f>"     "&amp;D424</f>
        <v xml:space="preserve">     Faja Body Levanta Pompas Moldeadora Control Abdomen Reductor</v>
      </c>
      <c r="E425" s="47" t="s">
        <v>1065</v>
      </c>
      <c r="F425" s="49">
        <v>3</v>
      </c>
      <c r="G425" s="51" t="str">
        <f>G424&amp;"     "</f>
        <v xml:space="preserve">Mercado Libre y Mercado Shops     </v>
      </c>
      <c r="H425" s="51" t="s">
        <v>1584</v>
      </c>
      <c r="I425" s="51" t="s">
        <v>1584</v>
      </c>
      <c r="J425" s="49" t="str">
        <f>VLOOKUP(A425,quedan!$A$2:$C$300,3,0)</f>
        <v>449</v>
      </c>
      <c r="K425" s="51" t="str">
        <f>K424</f>
        <v>Vincular</v>
      </c>
      <c r="L425" s="51" t="str">
        <f>L424&amp;"     "</f>
        <v xml:space="preserve">$     </v>
      </c>
      <c r="M425" s="51" t="str">
        <f>M424&amp;"     "</f>
        <v xml:space="preserve">Mercado Envíos gratis     </v>
      </c>
      <c r="N425" s="51" t="str">
        <f>N424&amp;"     "</f>
        <v xml:space="preserve">Mercado Envíos gratis     </v>
      </c>
      <c r="O425" s="51" t="str">
        <f>O424&amp;"     "</f>
        <v xml:space="preserve">Premium     </v>
      </c>
      <c r="P425" s="51" t="str">
        <f ca="1">P424</f>
        <v>-</v>
      </c>
      <c r="Q425" s="51" t="str">
        <f ca="1">Q424</f>
        <v>-</v>
      </c>
      <c r="R425" s="51" t="str">
        <f>R424&amp;"     "</f>
        <v xml:space="preserve">Activa     </v>
      </c>
      <c r="S425" s="51" t="s">
        <v>1062</v>
      </c>
    </row>
    <row r="426" spans="1:19" ht="50.1" customHeight="1" x14ac:dyDescent="0.2">
      <c r="A426" s="47" t="s">
        <v>1066</v>
      </c>
      <c r="B426" s="47"/>
      <c r="C426" s="47" t="s">
        <v>143</v>
      </c>
      <c r="D426" s="48" t="s">
        <v>1067</v>
      </c>
      <c r="E426" s="47" t="s">
        <v>61</v>
      </c>
      <c r="F426" s="51" t="s">
        <v>451</v>
      </c>
      <c r="G426" s="50" t="s">
        <v>62</v>
      </c>
      <c r="H426" s="49" t="s">
        <v>1629</v>
      </c>
      <c r="I426" s="49" t="s">
        <v>1629</v>
      </c>
      <c r="J426" s="49" t="str">
        <f>VLOOKUP(A426,quedan!$A$2:$C$300,3,0)</f>
        <v>597</v>
      </c>
      <c r="K426" s="50" t="s">
        <v>63</v>
      </c>
      <c r="L426" s="50" t="s">
        <v>64</v>
      </c>
      <c r="M426" s="50" t="s">
        <v>65</v>
      </c>
      <c r="N426" s="50" t="s">
        <v>115</v>
      </c>
      <c r="O426" s="50" t="s">
        <v>66</v>
      </c>
      <c r="P426" s="51" t="str">
        <f ca="1">IF(INDIRECT("G426")="Mercado Shops","-",IF(INDIRECT("N426")="Clásica","15%",IF(INDIRECT("N426")="Premium","19.5%","-")))</f>
        <v>-</v>
      </c>
      <c r="Q426" s="51" t="str">
        <f ca="1">IF(INDIRECT("G426")="Mercado Libre","-",IF(INDIRECT("N426")="Clásica","4.63%",IF(INDIRECT("N426")="Premium","13.9%","-")))</f>
        <v>-</v>
      </c>
      <c r="R426" s="50" t="s">
        <v>67</v>
      </c>
      <c r="S426" s="51" t="s">
        <v>435</v>
      </c>
    </row>
    <row r="427" spans="1:19" ht="50.1" customHeight="1" x14ac:dyDescent="0.2">
      <c r="A427" s="47" t="s">
        <v>1066</v>
      </c>
      <c r="B427" s="47" t="s">
        <v>1068</v>
      </c>
      <c r="C427" s="48" t="s">
        <v>1069</v>
      </c>
      <c r="D427" s="52" t="str">
        <f>"     "&amp;D426</f>
        <v xml:space="preserve">     Apagador 2 Botones Smartlife Tuya Wifi Blanco Sin Neutro</v>
      </c>
      <c r="E427" s="47" t="s">
        <v>1070</v>
      </c>
      <c r="F427" s="49">
        <v>3</v>
      </c>
      <c r="G427" s="51" t="str">
        <f>G426&amp;"     "</f>
        <v xml:space="preserve">Mercado Libre y Mercado Shops     </v>
      </c>
      <c r="H427" s="51" t="s">
        <v>1629</v>
      </c>
      <c r="I427" s="51" t="s">
        <v>1629</v>
      </c>
      <c r="J427" s="49" t="str">
        <f>VLOOKUP(A427,quedan!$A$2:$C$300,3,0)</f>
        <v>597</v>
      </c>
      <c r="K427" s="51" t="str">
        <f>K426</f>
        <v>Vincular</v>
      </c>
      <c r="L427" s="51" t="str">
        <f>L426&amp;"     "</f>
        <v xml:space="preserve">$     </v>
      </c>
      <c r="M427" s="51" t="str">
        <f>M426&amp;"     "</f>
        <v xml:space="preserve">Mercado Envíos gratis     </v>
      </c>
      <c r="N427" s="51" t="str">
        <f>N426&amp;"     "</f>
        <v xml:space="preserve">Mercado Envíos a cargo del comprador     </v>
      </c>
      <c r="O427" s="51" t="str">
        <f>O426&amp;"     "</f>
        <v xml:space="preserve">Premium     </v>
      </c>
      <c r="P427" s="51" t="str">
        <f ca="1">P426</f>
        <v>-</v>
      </c>
      <c r="Q427" s="51" t="str">
        <f ca="1">Q426</f>
        <v>-</v>
      </c>
      <c r="R427" s="51" t="str">
        <f>R426&amp;"     "</f>
        <v xml:space="preserve">Activa     </v>
      </c>
      <c r="S427" s="51" t="s">
        <v>435</v>
      </c>
    </row>
    <row r="428" spans="1:19" ht="50.1" customHeight="1" x14ac:dyDescent="0.2">
      <c r="A428" s="47" t="s">
        <v>1071</v>
      </c>
      <c r="B428" s="47"/>
      <c r="C428" s="47" t="s">
        <v>143</v>
      </c>
      <c r="D428" s="47" t="s">
        <v>1072</v>
      </c>
      <c r="E428" s="47" t="s">
        <v>61</v>
      </c>
      <c r="F428" s="51" t="s">
        <v>254</v>
      </c>
      <c r="G428" s="50" t="s">
        <v>62</v>
      </c>
      <c r="H428" s="49" t="s">
        <v>1583</v>
      </c>
      <c r="I428" s="49" t="s">
        <v>1583</v>
      </c>
      <c r="J428" s="49" t="str">
        <f>VLOOKUP(A428,quedan!$A$2:$C$300,3,0)</f>
        <v>99</v>
      </c>
      <c r="K428" s="50" t="s">
        <v>63</v>
      </c>
      <c r="L428" s="50" t="s">
        <v>64</v>
      </c>
      <c r="M428" s="50" t="s">
        <v>65</v>
      </c>
      <c r="N428" s="50" t="s">
        <v>115</v>
      </c>
      <c r="O428" s="50" t="s">
        <v>66</v>
      </c>
      <c r="P428" s="51" t="str">
        <f ca="1">IF(INDIRECT("G428")="Mercado Shops","-",IF(INDIRECT("N428")="Clásica","15%",IF(INDIRECT("N428")="Premium","19.5%","-")))</f>
        <v>-</v>
      </c>
      <c r="Q428" s="51" t="str">
        <f ca="1">IF(INDIRECT("G428")="Mercado Libre","-",IF(INDIRECT("N428")="Clásica","4.63%",IF(INDIRECT("N428")="Premium","13.9%","-")))</f>
        <v>-</v>
      </c>
      <c r="R428" s="50" t="s">
        <v>67</v>
      </c>
      <c r="S428" s="51" t="s">
        <v>930</v>
      </c>
    </row>
    <row r="429" spans="1:19" ht="50.1" customHeight="1" x14ac:dyDescent="0.2">
      <c r="A429" s="47" t="s">
        <v>1071</v>
      </c>
      <c r="B429" s="47" t="s">
        <v>1073</v>
      </c>
      <c r="C429" s="48" t="s">
        <v>1074</v>
      </c>
      <c r="D429" s="52" t="str">
        <f>"     "&amp;D428</f>
        <v xml:space="preserve">     Molde De Silicon Mini Gemas 3d Diamantes Joyas Reposteria</v>
      </c>
      <c r="E429" s="47" t="s">
        <v>149</v>
      </c>
      <c r="F429" s="49">
        <v>2</v>
      </c>
      <c r="G429" s="51" t="str">
        <f>G428&amp;"     "</f>
        <v xml:space="preserve">Mercado Libre y Mercado Shops     </v>
      </c>
      <c r="H429" s="51" t="s">
        <v>1583</v>
      </c>
      <c r="I429" s="51" t="s">
        <v>1583</v>
      </c>
      <c r="J429" s="49" t="str">
        <f>VLOOKUP(A429,quedan!$A$2:$C$300,3,0)</f>
        <v>99</v>
      </c>
      <c r="K429" s="51" t="str">
        <f>K428</f>
        <v>Vincular</v>
      </c>
      <c r="L429" s="51" t="str">
        <f>L428&amp;"     "</f>
        <v xml:space="preserve">$     </v>
      </c>
      <c r="M429" s="51" t="str">
        <f>M428&amp;"     "</f>
        <v xml:space="preserve">Mercado Envíos gratis     </v>
      </c>
      <c r="N429" s="51" t="str">
        <f>N428&amp;"     "</f>
        <v xml:space="preserve">Mercado Envíos a cargo del comprador     </v>
      </c>
      <c r="O429" s="51" t="str">
        <f>O428&amp;"     "</f>
        <v xml:space="preserve">Premium     </v>
      </c>
      <c r="P429" s="51" t="str">
        <f ca="1">P428</f>
        <v>-</v>
      </c>
      <c r="Q429" s="51" t="str">
        <f ca="1">Q428</f>
        <v>-</v>
      </c>
      <c r="R429" s="51" t="str">
        <f>R428&amp;"     "</f>
        <v xml:space="preserve">Activa     </v>
      </c>
      <c r="S429" s="51" t="s">
        <v>930</v>
      </c>
    </row>
    <row r="430" spans="1:19" ht="50.1" customHeight="1" x14ac:dyDescent="0.2">
      <c r="A430" s="47" t="s">
        <v>1075</v>
      </c>
      <c r="B430" s="47"/>
      <c r="C430" s="48" t="s">
        <v>1076</v>
      </c>
      <c r="D430" s="47" t="s">
        <v>1077</v>
      </c>
      <c r="E430" s="47" t="s">
        <v>61</v>
      </c>
      <c r="F430" s="49">
        <v>7</v>
      </c>
      <c r="G430" s="50" t="s">
        <v>62</v>
      </c>
      <c r="H430" s="49" t="s">
        <v>1599</v>
      </c>
      <c r="I430" s="49" t="s">
        <v>1599</v>
      </c>
      <c r="J430" s="49" t="str">
        <f>VLOOKUP(A430,quedan!$A$2:$C$300,3,0)</f>
        <v>298</v>
      </c>
      <c r="K430" s="50" t="s">
        <v>63</v>
      </c>
      <c r="L430" s="50" t="s">
        <v>64</v>
      </c>
      <c r="M430" s="50" t="s">
        <v>65</v>
      </c>
      <c r="N430" s="50" t="s">
        <v>115</v>
      </c>
      <c r="O430" s="50" t="s">
        <v>66</v>
      </c>
      <c r="P430" s="51" t="str">
        <f ca="1">IF(INDIRECT("G430")="Mercado Shops","-",IF(INDIRECT("N430")="Clásica","15%",IF(INDIRECT("N430")="Premium","19.5%","-")))</f>
        <v>-</v>
      </c>
      <c r="Q430" s="51" t="str">
        <f ca="1">IF(INDIRECT("G430")="Mercado Libre","-",IF(INDIRECT("N430")="Clásica","4.63%",IF(INDIRECT("N430")="Premium","13.9%","-")))</f>
        <v>-</v>
      </c>
      <c r="R430" s="50" t="s">
        <v>67</v>
      </c>
      <c r="S430" s="51" t="s">
        <v>949</v>
      </c>
    </row>
    <row r="431" spans="1:19" ht="50.1" customHeight="1" x14ac:dyDescent="0.2">
      <c r="A431" s="47" t="s">
        <v>1078</v>
      </c>
      <c r="B431" s="47"/>
      <c r="C431" s="47" t="s">
        <v>143</v>
      </c>
      <c r="D431" s="48" t="s">
        <v>1079</v>
      </c>
      <c r="E431" s="47" t="s">
        <v>61</v>
      </c>
      <c r="F431" s="51" t="s">
        <v>485</v>
      </c>
      <c r="G431" s="50" t="s">
        <v>34</v>
      </c>
      <c r="H431" s="49" t="s">
        <v>1582</v>
      </c>
      <c r="I431" s="49" t="s">
        <v>1582</v>
      </c>
      <c r="J431" s="49" t="str">
        <f>VLOOKUP(A431,quedan!$A$2:$C$300,3,0)</f>
        <v>225</v>
      </c>
      <c r="K431" s="50" t="s">
        <v>63</v>
      </c>
      <c r="L431" s="50" t="s">
        <v>64</v>
      </c>
      <c r="M431" s="50" t="s">
        <v>65</v>
      </c>
      <c r="N431" s="50" t="s">
        <v>115</v>
      </c>
      <c r="O431" s="50" t="s">
        <v>66</v>
      </c>
      <c r="P431" s="51" t="str">
        <f ca="1">IF(INDIRECT("G431")="Mercado Shops","-",IF(INDIRECT("N431")="Clásica","15%",IF(INDIRECT("N431")="Premium","19.5%","-")))</f>
        <v>-</v>
      </c>
      <c r="Q431" s="51" t="str">
        <f ca="1">IF(INDIRECT("G431")="Mercado Libre","-",IF(INDIRECT("N431")="Clásica","4.63%",IF(INDIRECT("N431")="Premium","13.9%","-")))</f>
        <v>-</v>
      </c>
      <c r="R431" s="50" t="s">
        <v>67</v>
      </c>
      <c r="S431" s="51" t="s">
        <v>930</v>
      </c>
    </row>
    <row r="432" spans="1:19" ht="50.1" customHeight="1" x14ac:dyDescent="0.2">
      <c r="A432" s="47" t="s">
        <v>1078</v>
      </c>
      <c r="B432" s="47" t="s">
        <v>1080</v>
      </c>
      <c r="C432" s="48" t="s">
        <v>1081</v>
      </c>
      <c r="D432" s="52" t="str">
        <f>"     "&amp;D431</f>
        <v xml:space="preserve">     Molde Silicon Jabon Reposteria Resina Cuadrado Cuadrados</v>
      </c>
      <c r="E432" s="47" t="s">
        <v>597</v>
      </c>
      <c r="F432" s="49">
        <v>10</v>
      </c>
      <c r="G432" s="51" t="str">
        <f>G431&amp;"     "</f>
        <v xml:space="preserve">Mercado Shops     </v>
      </c>
      <c r="H432" s="51" t="s">
        <v>1582</v>
      </c>
      <c r="I432" s="51" t="s">
        <v>1582</v>
      </c>
      <c r="J432" s="49" t="str">
        <f>VLOOKUP(A432,quedan!$A$2:$C$300,3,0)</f>
        <v>225</v>
      </c>
      <c r="K432" s="51" t="str">
        <f>K431</f>
        <v>Vincular</v>
      </c>
      <c r="L432" s="51" t="str">
        <f>L431&amp;"     "</f>
        <v xml:space="preserve">$     </v>
      </c>
      <c r="M432" s="51" t="str">
        <f>M431&amp;"     "</f>
        <v xml:space="preserve">Mercado Envíos gratis     </v>
      </c>
      <c r="N432" s="51" t="str">
        <f>N431&amp;"     "</f>
        <v xml:space="preserve">Mercado Envíos a cargo del comprador     </v>
      </c>
      <c r="O432" s="51" t="str">
        <f>O431&amp;"     "</f>
        <v xml:space="preserve">Premium     </v>
      </c>
      <c r="P432" s="51" t="str">
        <f ca="1">P431</f>
        <v>-</v>
      </c>
      <c r="Q432" s="51" t="str">
        <f ca="1">Q431</f>
        <v>-</v>
      </c>
      <c r="R432" s="51" t="str">
        <f>R431&amp;"     "</f>
        <v xml:space="preserve">Activa     </v>
      </c>
      <c r="S432" s="51" t="s">
        <v>930</v>
      </c>
    </row>
    <row r="433" spans="1:19" ht="50.1" customHeight="1" x14ac:dyDescent="0.2">
      <c r="A433" s="47" t="s">
        <v>1082</v>
      </c>
      <c r="B433" s="47"/>
      <c r="C433" s="48" t="s">
        <v>1083</v>
      </c>
      <c r="D433" s="47" t="s">
        <v>1084</v>
      </c>
      <c r="E433" s="47" t="s">
        <v>61</v>
      </c>
      <c r="F433" s="49">
        <v>9</v>
      </c>
      <c r="G433" s="50" t="s">
        <v>62</v>
      </c>
      <c r="H433" s="49" t="s">
        <v>1581</v>
      </c>
      <c r="I433" s="49" t="s">
        <v>1581</v>
      </c>
      <c r="J433" s="49" t="str">
        <f>VLOOKUP(A433,quedan!$A$2:$C$300,3,0)</f>
        <v>429</v>
      </c>
      <c r="K433" s="50" t="s">
        <v>63</v>
      </c>
      <c r="L433" s="50" t="s">
        <v>64</v>
      </c>
      <c r="M433" s="50" t="s">
        <v>65</v>
      </c>
      <c r="N433" s="50" t="s">
        <v>65</v>
      </c>
      <c r="O433" s="50" t="s">
        <v>66</v>
      </c>
      <c r="P433" s="51" t="str">
        <f ca="1">IF(INDIRECT("G433")="Mercado Shops","-",IF(INDIRECT("N433")="Clásica","12%",IF(INDIRECT("N433")="Premium","16.5%","-")))</f>
        <v>-</v>
      </c>
      <c r="Q433" s="51" t="str">
        <f ca="1">IF(INDIRECT("G433")="Mercado Libre","-",IF(INDIRECT("N433")="Clásica","4.63%",IF(INDIRECT("N433")="Premium","13.9%","-")))</f>
        <v>-</v>
      </c>
      <c r="R433" s="50" t="s">
        <v>67</v>
      </c>
      <c r="S433" s="51" t="s">
        <v>359</v>
      </c>
    </row>
    <row r="434" spans="1:19" ht="50.1" customHeight="1" x14ac:dyDescent="0.2">
      <c r="A434" s="47" t="s">
        <v>1085</v>
      </c>
      <c r="B434" s="47"/>
      <c r="C434" s="47" t="s">
        <v>143</v>
      </c>
      <c r="D434" s="48" t="s">
        <v>1086</v>
      </c>
      <c r="E434" s="47" t="s">
        <v>61</v>
      </c>
      <c r="F434" s="51" t="s">
        <v>362</v>
      </c>
      <c r="G434" s="50" t="s">
        <v>34</v>
      </c>
      <c r="H434" s="49" t="s">
        <v>1580</v>
      </c>
      <c r="I434" s="49" t="s">
        <v>1580</v>
      </c>
      <c r="J434" s="49" t="str">
        <f>VLOOKUP(A434,quedan!$A$2:$C$300,3,0)</f>
        <v>199</v>
      </c>
      <c r="K434" s="50" t="s">
        <v>63</v>
      </c>
      <c r="L434" s="50" t="s">
        <v>64</v>
      </c>
      <c r="M434" s="50" t="s">
        <v>65</v>
      </c>
      <c r="N434" s="50" t="s">
        <v>115</v>
      </c>
      <c r="O434" s="50" t="s">
        <v>66</v>
      </c>
      <c r="P434" s="51" t="str">
        <f ca="1">IF(INDIRECT("G434")="Mercado Shops","-",IF(INDIRECT("N434")="Clásica","15%",IF(INDIRECT("N434")="Premium","19.5%","-")))</f>
        <v>-</v>
      </c>
      <c r="Q434" s="51" t="str">
        <f ca="1">IF(INDIRECT("G434")="Mercado Libre","-",IF(INDIRECT("N434")="Clásica","4.63%",IF(INDIRECT("N434")="Premium","13.9%","-")))</f>
        <v>-</v>
      </c>
      <c r="R434" s="50" t="s">
        <v>67</v>
      </c>
      <c r="S434" s="51" t="s">
        <v>930</v>
      </c>
    </row>
    <row r="435" spans="1:19" ht="50.1" customHeight="1" x14ac:dyDescent="0.2">
      <c r="A435" s="47" t="s">
        <v>1085</v>
      </c>
      <c r="B435" s="47" t="s">
        <v>1087</v>
      </c>
      <c r="C435" s="48" t="s">
        <v>977</v>
      </c>
      <c r="D435" s="52" t="str">
        <f>"     "&amp;D434</f>
        <v xml:space="preserve">     Molde Silicon Para Jabon Velas Resposteria  Animales </v>
      </c>
      <c r="E435" s="47" t="s">
        <v>731</v>
      </c>
      <c r="F435" s="49">
        <v>1</v>
      </c>
      <c r="G435" s="51" t="str">
        <f>G434&amp;"     "</f>
        <v xml:space="preserve">Mercado Shops     </v>
      </c>
      <c r="H435" s="51" t="s">
        <v>1580</v>
      </c>
      <c r="I435" s="51" t="s">
        <v>1580</v>
      </c>
      <c r="J435" s="49" t="str">
        <f>VLOOKUP(A435,quedan!$A$2:$C$300,3,0)</f>
        <v>199</v>
      </c>
      <c r="K435" s="51" t="str">
        <f>K434</f>
        <v>Vincular</v>
      </c>
      <c r="L435" s="51" t="str">
        <f>L434&amp;"     "</f>
        <v xml:space="preserve">$     </v>
      </c>
      <c r="M435" s="51" t="str">
        <f>M434&amp;"     "</f>
        <v xml:space="preserve">Mercado Envíos gratis     </v>
      </c>
      <c r="N435" s="51" t="str">
        <f>N434&amp;"     "</f>
        <v xml:space="preserve">Mercado Envíos a cargo del comprador     </v>
      </c>
      <c r="O435" s="51" t="str">
        <f>O434&amp;"     "</f>
        <v xml:space="preserve">Premium     </v>
      </c>
      <c r="P435" s="51" t="str">
        <f ca="1">P434</f>
        <v>-</v>
      </c>
      <c r="Q435" s="51" t="str">
        <f ca="1">Q434</f>
        <v>-</v>
      </c>
      <c r="R435" s="51" t="str">
        <f>R434&amp;"     "</f>
        <v xml:space="preserve">Activa     </v>
      </c>
      <c r="S435" s="51" t="s">
        <v>930</v>
      </c>
    </row>
    <row r="436" spans="1:19" ht="50.1" customHeight="1" x14ac:dyDescent="0.2">
      <c r="A436" s="47" t="s">
        <v>1088</v>
      </c>
      <c r="B436" s="47"/>
      <c r="C436" s="47" t="s">
        <v>143</v>
      </c>
      <c r="D436" s="48" t="s">
        <v>1089</v>
      </c>
      <c r="E436" s="47" t="s">
        <v>61</v>
      </c>
      <c r="F436" s="51" t="s">
        <v>485</v>
      </c>
      <c r="G436" s="50" t="s">
        <v>34</v>
      </c>
      <c r="H436" s="49" t="s">
        <v>1578</v>
      </c>
      <c r="I436" s="49" t="s">
        <v>1578</v>
      </c>
      <c r="J436" s="49" t="str">
        <f>VLOOKUP(A436,quedan!$A$2:$C$300,3,0)</f>
        <v>175</v>
      </c>
      <c r="K436" s="50" t="s">
        <v>63</v>
      </c>
      <c r="L436" s="50" t="s">
        <v>64</v>
      </c>
      <c r="M436" s="50" t="s">
        <v>65</v>
      </c>
      <c r="N436" s="50" t="s">
        <v>115</v>
      </c>
      <c r="O436" s="50" t="s">
        <v>66</v>
      </c>
      <c r="P436" s="51" t="str">
        <f ca="1">IF(INDIRECT("G436")="Mercado Shops","-",IF(INDIRECT("N436")="Clásica","15%",IF(INDIRECT("N436")="Premium","19.5%","-")))</f>
        <v>-</v>
      </c>
      <c r="Q436" s="51" t="str">
        <f ca="1">IF(INDIRECT("G436")="Mercado Libre","-",IF(INDIRECT("N436")="Clásica","4.63%",IF(INDIRECT("N436")="Premium","13.9%","-")))</f>
        <v>-</v>
      </c>
      <c r="R436" s="50" t="s">
        <v>67</v>
      </c>
      <c r="S436" s="51" t="s">
        <v>930</v>
      </c>
    </row>
    <row r="437" spans="1:19" ht="50.1" customHeight="1" x14ac:dyDescent="0.2">
      <c r="A437" s="47" t="s">
        <v>1088</v>
      </c>
      <c r="B437" s="47" t="s">
        <v>1090</v>
      </c>
      <c r="C437" s="48" t="s">
        <v>1091</v>
      </c>
      <c r="D437" s="52" t="str">
        <f>"     "&amp;D436</f>
        <v xml:space="preserve">     Molde Silicon Cupula Prisma Para Reposteria Jabon</v>
      </c>
      <c r="E437" s="47" t="s">
        <v>149</v>
      </c>
      <c r="F437" s="49">
        <v>10</v>
      </c>
      <c r="G437" s="51" t="str">
        <f>G436&amp;"     "</f>
        <v xml:space="preserve">Mercado Shops     </v>
      </c>
      <c r="H437" s="51" t="s">
        <v>1578</v>
      </c>
      <c r="I437" s="51" t="s">
        <v>1578</v>
      </c>
      <c r="J437" s="49" t="str">
        <f>VLOOKUP(A437,quedan!$A$2:$C$300,3,0)</f>
        <v>175</v>
      </c>
      <c r="K437" s="51" t="str">
        <f>K436</f>
        <v>Vincular</v>
      </c>
      <c r="L437" s="51" t="str">
        <f>L436&amp;"     "</f>
        <v xml:space="preserve">$     </v>
      </c>
      <c r="M437" s="51" t="str">
        <f>M436&amp;"     "</f>
        <v xml:space="preserve">Mercado Envíos gratis     </v>
      </c>
      <c r="N437" s="51" t="str">
        <f>N436&amp;"     "</f>
        <v xml:space="preserve">Mercado Envíos a cargo del comprador     </v>
      </c>
      <c r="O437" s="51" t="str">
        <f>O436&amp;"     "</f>
        <v xml:space="preserve">Premium     </v>
      </c>
      <c r="P437" s="51" t="str">
        <f ca="1">P436</f>
        <v>-</v>
      </c>
      <c r="Q437" s="51" t="str">
        <f ca="1">Q436</f>
        <v>-</v>
      </c>
      <c r="R437" s="51" t="str">
        <f>R436&amp;"     "</f>
        <v xml:space="preserve">Activa     </v>
      </c>
      <c r="S437" s="51" t="s">
        <v>930</v>
      </c>
    </row>
    <row r="438" spans="1:19" ht="50.1" customHeight="1" x14ac:dyDescent="0.2">
      <c r="A438" s="47" t="s">
        <v>1092</v>
      </c>
      <c r="B438" s="47"/>
      <c r="C438" s="47" t="s">
        <v>143</v>
      </c>
      <c r="D438" s="47" t="s">
        <v>1093</v>
      </c>
      <c r="E438" s="47" t="s">
        <v>61</v>
      </c>
      <c r="F438" s="51" t="s">
        <v>1094</v>
      </c>
      <c r="G438" s="50" t="s">
        <v>62</v>
      </c>
      <c r="H438" s="49" t="s">
        <v>1578</v>
      </c>
      <c r="I438" s="49" t="s">
        <v>1578</v>
      </c>
      <c r="J438" s="49" t="str">
        <f>VLOOKUP(A438,quedan!$A$2:$C$300,3,0)</f>
        <v>175</v>
      </c>
      <c r="K438" s="50" t="s">
        <v>63</v>
      </c>
      <c r="L438" s="50" t="s">
        <v>64</v>
      </c>
      <c r="M438" s="50" t="s">
        <v>65</v>
      </c>
      <c r="N438" s="50" t="s">
        <v>115</v>
      </c>
      <c r="O438" s="50" t="s">
        <v>66</v>
      </c>
      <c r="P438" s="51" t="str">
        <f ca="1">IF(INDIRECT("G438")="Mercado Shops","-",IF(INDIRECT("N438")="Clásica","14%",IF(INDIRECT("N438")="Premium","18.5%","-")))</f>
        <v>-</v>
      </c>
      <c r="Q438" s="51" t="str">
        <f ca="1">IF(INDIRECT("G438")="Mercado Libre","-",IF(INDIRECT("N438")="Clásica","4.63%",IF(INDIRECT("N438")="Premium","13.9%","-")))</f>
        <v>-</v>
      </c>
      <c r="R438" s="50" t="s">
        <v>67</v>
      </c>
      <c r="S438" s="51" t="s">
        <v>1095</v>
      </c>
    </row>
    <row r="439" spans="1:19" ht="50.1" customHeight="1" x14ac:dyDescent="0.2">
      <c r="A439" s="47" t="s">
        <v>1092</v>
      </c>
      <c r="B439" s="47" t="s">
        <v>1096</v>
      </c>
      <c r="C439" s="48" t="s">
        <v>1097</v>
      </c>
      <c r="D439" s="52" t="str">
        <f>"     "&amp;D438</f>
        <v xml:space="preserve">     Lentes De Contacto Ojos Grandes Pupilentes Iris De Muñeca</v>
      </c>
      <c r="E439" s="47" t="s">
        <v>293</v>
      </c>
      <c r="F439" s="49">
        <v>7</v>
      </c>
      <c r="G439" s="51" t="str">
        <f>G438&amp;"     "</f>
        <v xml:space="preserve">Mercado Libre y Mercado Shops     </v>
      </c>
      <c r="H439" s="51" t="s">
        <v>1578</v>
      </c>
      <c r="I439" s="51" t="s">
        <v>1578</v>
      </c>
      <c r="J439" s="49" t="str">
        <f>VLOOKUP(A439,quedan!$A$2:$C$300,3,0)</f>
        <v>175</v>
      </c>
      <c r="K439" s="51" t="str">
        <f>K438</f>
        <v>Vincular</v>
      </c>
      <c r="L439" s="51" t="str">
        <f>L438&amp;"     "</f>
        <v xml:space="preserve">$     </v>
      </c>
      <c r="M439" s="51" t="str">
        <f>M438&amp;"     "</f>
        <v xml:space="preserve">Mercado Envíos gratis     </v>
      </c>
      <c r="N439" s="51" t="str">
        <f>N438&amp;"     "</f>
        <v xml:space="preserve">Mercado Envíos a cargo del comprador     </v>
      </c>
      <c r="O439" s="51" t="str">
        <f>O438&amp;"     "</f>
        <v xml:space="preserve">Premium     </v>
      </c>
      <c r="P439" s="51" t="str">
        <f ca="1">P438</f>
        <v>-</v>
      </c>
      <c r="Q439" s="51" t="str">
        <f ca="1">Q438</f>
        <v>-</v>
      </c>
      <c r="R439" s="51" t="str">
        <f>R438&amp;"     "</f>
        <v xml:space="preserve">Activa     </v>
      </c>
      <c r="S439" s="51" t="s">
        <v>1095</v>
      </c>
    </row>
    <row r="440" spans="1:19" ht="50.1" customHeight="1" x14ac:dyDescent="0.2">
      <c r="A440" s="47" t="s">
        <v>1092</v>
      </c>
      <c r="B440" s="47" t="s">
        <v>1098</v>
      </c>
      <c r="C440" s="48" t="s">
        <v>1099</v>
      </c>
      <c r="D440" s="52" t="str">
        <f>"     "&amp;D438</f>
        <v xml:space="preserve">     Lentes De Contacto Ojos Grandes Pupilentes Iris De Muñeca</v>
      </c>
      <c r="E440" s="47" t="s">
        <v>597</v>
      </c>
      <c r="F440" s="49">
        <v>10</v>
      </c>
      <c r="G440" s="51" t="str">
        <f>G438&amp;"     "</f>
        <v xml:space="preserve">Mercado Libre y Mercado Shops     </v>
      </c>
      <c r="H440" s="51" t="s">
        <v>1578</v>
      </c>
      <c r="I440" s="51" t="s">
        <v>1578</v>
      </c>
      <c r="J440" s="49" t="str">
        <f>VLOOKUP(A440,quedan!$A$2:$C$300,3,0)</f>
        <v>175</v>
      </c>
      <c r="K440" s="51" t="str">
        <f>K438</f>
        <v>Vincular</v>
      </c>
      <c r="L440" s="51" t="str">
        <f>L438&amp;"     "</f>
        <v xml:space="preserve">$     </v>
      </c>
      <c r="M440" s="51" t="str">
        <f>M438&amp;"     "</f>
        <v xml:space="preserve">Mercado Envíos gratis     </v>
      </c>
      <c r="N440" s="51" t="str">
        <f>N438&amp;"     "</f>
        <v xml:space="preserve">Mercado Envíos a cargo del comprador     </v>
      </c>
      <c r="O440" s="51" t="str">
        <f>O438&amp;"     "</f>
        <v xml:space="preserve">Premium     </v>
      </c>
      <c r="P440" s="51" t="str">
        <f ca="1">P438</f>
        <v>-</v>
      </c>
      <c r="Q440" s="51" t="str">
        <f ca="1">Q438</f>
        <v>-</v>
      </c>
      <c r="R440" s="51" t="str">
        <f>R438&amp;"     "</f>
        <v xml:space="preserve">Activa     </v>
      </c>
      <c r="S440" s="51" t="s">
        <v>1095</v>
      </c>
    </row>
    <row r="441" spans="1:19" ht="50.1" customHeight="1" x14ac:dyDescent="0.2">
      <c r="A441" s="47" t="s">
        <v>1092</v>
      </c>
      <c r="B441" s="47" t="s">
        <v>1100</v>
      </c>
      <c r="C441" s="48" t="s">
        <v>1101</v>
      </c>
      <c r="D441" s="52" t="str">
        <f>"     "&amp;D438</f>
        <v xml:space="preserve">     Lentes De Contacto Ojos Grandes Pupilentes Iris De Muñeca</v>
      </c>
      <c r="E441" s="47" t="s">
        <v>1102</v>
      </c>
      <c r="F441" s="49">
        <v>10</v>
      </c>
      <c r="G441" s="51" t="str">
        <f>G438&amp;"     "</f>
        <v xml:space="preserve">Mercado Libre y Mercado Shops     </v>
      </c>
      <c r="H441" s="51" t="s">
        <v>1578</v>
      </c>
      <c r="I441" s="51" t="s">
        <v>1578</v>
      </c>
      <c r="J441" s="49" t="str">
        <f>VLOOKUP(A441,quedan!$A$2:$C$300,3,0)</f>
        <v>175</v>
      </c>
      <c r="K441" s="51" t="str">
        <f>K438</f>
        <v>Vincular</v>
      </c>
      <c r="L441" s="51" t="str">
        <f>L438&amp;"     "</f>
        <v xml:space="preserve">$     </v>
      </c>
      <c r="M441" s="51" t="str">
        <f>M438&amp;"     "</f>
        <v xml:space="preserve">Mercado Envíos gratis     </v>
      </c>
      <c r="N441" s="51" t="str">
        <f>N438&amp;"     "</f>
        <v xml:space="preserve">Mercado Envíos a cargo del comprador     </v>
      </c>
      <c r="O441" s="51" t="str">
        <f>O438&amp;"     "</f>
        <v xml:space="preserve">Premium     </v>
      </c>
      <c r="P441" s="51" t="str">
        <f ca="1">P438</f>
        <v>-</v>
      </c>
      <c r="Q441" s="51" t="str">
        <f ca="1">Q438</f>
        <v>-</v>
      </c>
      <c r="R441" s="51" t="str">
        <f>R438&amp;"     "</f>
        <v xml:space="preserve">Activa     </v>
      </c>
      <c r="S441" s="51" t="s">
        <v>1095</v>
      </c>
    </row>
    <row r="442" spans="1:19" ht="50.1" customHeight="1" x14ac:dyDescent="0.2">
      <c r="A442" s="47" t="s">
        <v>1103</v>
      </c>
      <c r="B442" s="47"/>
      <c r="C442" s="47" t="s">
        <v>143</v>
      </c>
      <c r="D442" s="48" t="s">
        <v>1104</v>
      </c>
      <c r="E442" s="47" t="s">
        <v>61</v>
      </c>
      <c r="F442" s="51" t="s">
        <v>485</v>
      </c>
      <c r="G442" s="50" t="s">
        <v>34</v>
      </c>
      <c r="H442" s="49" t="s">
        <v>1577</v>
      </c>
      <c r="I442" s="49" t="s">
        <v>1577</v>
      </c>
      <c r="J442" s="49" t="str">
        <f>VLOOKUP(A442,quedan!$A$2:$C$300,3,0)</f>
        <v>240</v>
      </c>
      <c r="K442" s="50" t="s">
        <v>63</v>
      </c>
      <c r="L442" s="50" t="s">
        <v>64</v>
      </c>
      <c r="M442" s="50" t="s">
        <v>65</v>
      </c>
      <c r="N442" s="50" t="s">
        <v>115</v>
      </c>
      <c r="O442" s="50" t="s">
        <v>66</v>
      </c>
      <c r="P442" s="51" t="str">
        <f ca="1">IF(INDIRECT("G442")="Mercado Shops","-",IF(INDIRECT("N442")="Clásica","15%",IF(INDIRECT("N442")="Premium","19.5%","-")))</f>
        <v>-</v>
      </c>
      <c r="Q442" s="51" t="str">
        <f ca="1">IF(INDIRECT("G442")="Mercado Libre","-",IF(INDIRECT("N442")="Clásica","4.63%",IF(INDIRECT("N442")="Premium","13.9%","-")))</f>
        <v>-</v>
      </c>
      <c r="R442" s="50" t="s">
        <v>78</v>
      </c>
      <c r="S442" s="51" t="s">
        <v>930</v>
      </c>
    </row>
    <row r="443" spans="1:19" ht="50.1" customHeight="1" x14ac:dyDescent="0.2">
      <c r="A443" s="47" t="s">
        <v>1103</v>
      </c>
      <c r="B443" s="47" t="s">
        <v>1105</v>
      </c>
      <c r="C443" s="48" t="s">
        <v>1106</v>
      </c>
      <c r="D443" s="52" t="str">
        <f>"     "&amp;D442</f>
        <v xml:space="preserve">     Molde Silicon Panditas + Gotero Gomitas </v>
      </c>
      <c r="E443" s="47" t="s">
        <v>461</v>
      </c>
      <c r="F443" s="49">
        <v>10</v>
      </c>
      <c r="G443" s="51" t="str">
        <f>G442&amp;"     "</f>
        <v xml:space="preserve">Mercado Shops     </v>
      </c>
      <c r="H443" s="51" t="s">
        <v>1577</v>
      </c>
      <c r="I443" s="51" t="s">
        <v>1577</v>
      </c>
      <c r="J443" s="49" t="str">
        <f>VLOOKUP(A443,quedan!$A$2:$C$300,3,0)</f>
        <v>240</v>
      </c>
      <c r="K443" s="51" t="str">
        <f>K442</f>
        <v>Vincular</v>
      </c>
      <c r="L443" s="51" t="str">
        <f>L442&amp;"     "</f>
        <v xml:space="preserve">$     </v>
      </c>
      <c r="M443" s="51" t="str">
        <f>M442&amp;"     "</f>
        <v xml:space="preserve">Mercado Envíos gratis     </v>
      </c>
      <c r="N443" s="51" t="str">
        <f>N442&amp;"     "</f>
        <v xml:space="preserve">Mercado Envíos a cargo del comprador     </v>
      </c>
      <c r="O443" s="51" t="str">
        <f>O442&amp;"     "</f>
        <v xml:space="preserve">Premium     </v>
      </c>
      <c r="P443" s="51" t="str">
        <f ca="1">P442</f>
        <v>-</v>
      </c>
      <c r="Q443" s="51" t="str">
        <f ca="1">Q442</f>
        <v>-</v>
      </c>
      <c r="R443" s="51" t="str">
        <f>R442&amp;"     "</f>
        <v xml:space="preserve">Inactiva     </v>
      </c>
      <c r="S443" s="51" t="s">
        <v>930</v>
      </c>
    </row>
    <row r="444" spans="1:19" ht="50.1" customHeight="1" x14ac:dyDescent="0.2">
      <c r="A444" s="47" t="s">
        <v>1107</v>
      </c>
      <c r="B444" s="47"/>
      <c r="C444" s="47" t="s">
        <v>143</v>
      </c>
      <c r="D444" s="47" t="s">
        <v>1108</v>
      </c>
      <c r="E444" s="47" t="s">
        <v>61</v>
      </c>
      <c r="F444" s="51" t="s">
        <v>1109</v>
      </c>
      <c r="G444" s="50" t="s">
        <v>32</v>
      </c>
      <c r="H444" s="49" t="s">
        <v>1575</v>
      </c>
      <c r="I444" s="49" t="s">
        <v>1575</v>
      </c>
      <c r="J444" s="49" t="str">
        <f>VLOOKUP(A444,quedan!$A$2:$C$300,3,0)</f>
        <v>219</v>
      </c>
      <c r="K444" s="50" t="s">
        <v>63</v>
      </c>
      <c r="L444" s="50" t="s">
        <v>64</v>
      </c>
      <c r="M444" s="50" t="s">
        <v>65</v>
      </c>
      <c r="N444" s="51" t="s">
        <v>348</v>
      </c>
      <c r="O444" s="50" t="s">
        <v>66</v>
      </c>
      <c r="P444" s="51" t="str">
        <f ca="1">IF(INDIRECT("G444")="Mercado Shops","-",IF(INDIRECT("N444")="Clásica","15%",IF(INDIRECT("N444")="Premium","19.5%","-")))</f>
        <v>-</v>
      </c>
      <c r="Q444" s="51" t="str">
        <f ca="1">IF(INDIRECT("G444")="Mercado Libre","-",IF(INDIRECT("N444")="Clásica","4.63%",IF(INDIRECT("N444")="Premium","13.9%","-")))</f>
        <v>-</v>
      </c>
      <c r="R444" s="50" t="s">
        <v>67</v>
      </c>
      <c r="S444" s="51" t="s">
        <v>1110</v>
      </c>
    </row>
    <row r="445" spans="1:19" ht="50.1" customHeight="1" x14ac:dyDescent="0.2">
      <c r="A445" s="47" t="s">
        <v>1107</v>
      </c>
      <c r="B445" s="47" t="s">
        <v>1111</v>
      </c>
      <c r="C445" s="48" t="s">
        <v>1112</v>
      </c>
      <c r="D445" s="52" t="str">
        <f>"     "&amp;D444</f>
        <v xml:space="preserve">     Cartera Sanrio De Hello Kitty Calidad Y Estilo</v>
      </c>
      <c r="E445" s="47" t="s">
        <v>1113</v>
      </c>
      <c r="F445" s="49">
        <v>7</v>
      </c>
      <c r="G445" s="51" t="str">
        <f>G444&amp;"     "</f>
        <v xml:space="preserve">Mercado Libre     </v>
      </c>
      <c r="H445" s="51" t="s">
        <v>1575</v>
      </c>
      <c r="I445" s="51" t="s">
        <v>1575</v>
      </c>
      <c r="J445" s="49" t="str">
        <f>VLOOKUP(A445,quedan!$A$2:$C$300,3,0)</f>
        <v>219</v>
      </c>
      <c r="K445" s="51" t="str">
        <f>K444</f>
        <v>Vincular</v>
      </c>
      <c r="L445" s="51" t="str">
        <f>L444&amp;"     "</f>
        <v xml:space="preserve">$     </v>
      </c>
      <c r="M445" s="51" t="str">
        <f>M444&amp;"     "</f>
        <v xml:space="preserve">Mercado Envíos gratis     </v>
      </c>
      <c r="N445" s="51" t="str">
        <f>N444&amp;"     "</f>
        <v xml:space="preserve">No disponible     </v>
      </c>
      <c r="O445" s="51" t="str">
        <f>O444&amp;"     "</f>
        <v xml:space="preserve">Premium     </v>
      </c>
      <c r="P445" s="51" t="str">
        <f ca="1">P444</f>
        <v>-</v>
      </c>
      <c r="Q445" s="51" t="str">
        <f ca="1">Q444</f>
        <v>-</v>
      </c>
      <c r="R445" s="51" t="str">
        <f>R444&amp;"     "</f>
        <v xml:space="preserve">Activa     </v>
      </c>
      <c r="S445" s="51" t="s">
        <v>1110</v>
      </c>
    </row>
    <row r="446" spans="1:19" ht="50.1" customHeight="1" x14ac:dyDescent="0.2">
      <c r="A446" s="47" t="s">
        <v>1107</v>
      </c>
      <c r="B446" s="47" t="s">
        <v>1114</v>
      </c>
      <c r="C446" s="48" t="s">
        <v>1115</v>
      </c>
      <c r="D446" s="52" t="str">
        <f>"     "&amp;D444</f>
        <v xml:space="preserve">     Cartera Sanrio De Hello Kitty Calidad Y Estilo</v>
      </c>
      <c r="E446" s="47" t="s">
        <v>1116</v>
      </c>
      <c r="F446" s="49">
        <v>9</v>
      </c>
      <c r="G446" s="51" t="str">
        <f>G444&amp;"     "</f>
        <v xml:space="preserve">Mercado Libre     </v>
      </c>
      <c r="H446" s="51" t="s">
        <v>1575</v>
      </c>
      <c r="I446" s="51" t="s">
        <v>1575</v>
      </c>
      <c r="J446" s="49" t="str">
        <f>VLOOKUP(A446,quedan!$A$2:$C$300,3,0)</f>
        <v>219</v>
      </c>
      <c r="K446" s="51" t="str">
        <f>K444</f>
        <v>Vincular</v>
      </c>
      <c r="L446" s="51" t="str">
        <f>L444&amp;"     "</f>
        <v xml:space="preserve">$     </v>
      </c>
      <c r="M446" s="51" t="str">
        <f>M444&amp;"     "</f>
        <v xml:space="preserve">Mercado Envíos gratis     </v>
      </c>
      <c r="N446" s="51" t="str">
        <f>N444&amp;"     "</f>
        <v xml:space="preserve">No disponible     </v>
      </c>
      <c r="O446" s="51" t="str">
        <f>O444&amp;"     "</f>
        <v xml:space="preserve">Premium     </v>
      </c>
      <c r="P446" s="51" t="str">
        <f ca="1">P444</f>
        <v>-</v>
      </c>
      <c r="Q446" s="51" t="str">
        <f ca="1">Q444</f>
        <v>-</v>
      </c>
      <c r="R446" s="51" t="str">
        <f>R444&amp;"     "</f>
        <v xml:space="preserve">Activa     </v>
      </c>
      <c r="S446" s="51" t="s">
        <v>1110</v>
      </c>
    </row>
    <row r="447" spans="1:19" ht="50.1" customHeight="1" x14ac:dyDescent="0.2">
      <c r="A447" s="47" t="s">
        <v>1117</v>
      </c>
      <c r="B447" s="47"/>
      <c r="C447" s="48" t="s">
        <v>1118</v>
      </c>
      <c r="D447" s="47" t="s">
        <v>1119</v>
      </c>
      <c r="E447" s="47" t="s">
        <v>61</v>
      </c>
      <c r="F447" s="49">
        <v>4</v>
      </c>
      <c r="G447" s="50" t="s">
        <v>62</v>
      </c>
      <c r="H447" s="49">
        <v>27735.05</v>
      </c>
      <c r="I447" s="49">
        <v>27735.05</v>
      </c>
      <c r="J447" s="174">
        <f>VLOOKUP(A447,omiapublicaciones!$A$5:$G$598,7,0)</f>
        <v>27735.05</v>
      </c>
      <c r="K447" s="50" t="s">
        <v>63</v>
      </c>
      <c r="L447" s="50" t="s">
        <v>64</v>
      </c>
      <c r="M447" s="50" t="s">
        <v>65</v>
      </c>
      <c r="N447" s="50" t="s">
        <v>115</v>
      </c>
      <c r="O447" s="50" t="s">
        <v>66</v>
      </c>
      <c r="P447" s="51" t="str">
        <f ca="1">IF(INDIRECT("G447")="Mercado Shops","-",IF(INDIRECT("N447")="Clásica","15%",IF(INDIRECT("N447")="Premium","19.5%","-")))</f>
        <v>-</v>
      </c>
      <c r="Q447" s="51" t="str">
        <f ca="1">IF(INDIRECT("G447")="Mercado Libre","-",IF(INDIRECT("N447")="Clásica","4.63%",IF(INDIRECT("N447")="Premium","13.9%","-")))</f>
        <v>-</v>
      </c>
      <c r="R447" s="50" t="s">
        <v>67</v>
      </c>
      <c r="S447" s="51" t="s">
        <v>949</v>
      </c>
    </row>
    <row r="448" spans="1:19" ht="50.1" customHeight="1" x14ac:dyDescent="0.2">
      <c r="A448" s="47" t="s">
        <v>1120</v>
      </c>
      <c r="B448" s="47"/>
      <c r="C448" s="48" t="s">
        <v>1121</v>
      </c>
      <c r="D448" s="47" t="s">
        <v>1122</v>
      </c>
      <c r="E448" s="47" t="s">
        <v>61</v>
      </c>
      <c r="F448" s="49">
        <v>4</v>
      </c>
      <c r="G448" s="50" t="s">
        <v>62</v>
      </c>
      <c r="H448" s="49" t="s">
        <v>1694</v>
      </c>
      <c r="I448" s="49" t="s">
        <v>1694</v>
      </c>
      <c r="J448" s="49" t="str">
        <f>VLOOKUP(A448,quedan!$A$2:$C$300,3,0)</f>
        <v>198</v>
      </c>
      <c r="K448" s="50" t="s">
        <v>63</v>
      </c>
      <c r="L448" s="50" t="s">
        <v>64</v>
      </c>
      <c r="M448" s="50" t="s">
        <v>65</v>
      </c>
      <c r="N448" s="50" t="s">
        <v>115</v>
      </c>
      <c r="O448" s="50" t="s">
        <v>66</v>
      </c>
      <c r="P448" s="51" t="str">
        <f ca="1">IF(INDIRECT("G448")="Mercado Shops","-",IF(INDIRECT("N448")="Clásica","15%",IF(INDIRECT("N448")="Premium","19.5%","-")))</f>
        <v>-</v>
      </c>
      <c r="Q448" s="51" t="str">
        <f ca="1">IF(INDIRECT("G448")="Mercado Libre","-",IF(INDIRECT("N448")="Clásica","4.63%",IF(INDIRECT("N448")="Premium","13.9%","-")))</f>
        <v>-</v>
      </c>
      <c r="R448" s="50" t="s">
        <v>67</v>
      </c>
      <c r="S448" s="51" t="s">
        <v>949</v>
      </c>
    </row>
    <row r="449" spans="1:19" ht="50.1" customHeight="1" x14ac:dyDescent="0.2">
      <c r="A449" s="47" t="s">
        <v>1123</v>
      </c>
      <c r="B449" s="47"/>
      <c r="C449" s="47" t="s">
        <v>143</v>
      </c>
      <c r="D449" s="47" t="s">
        <v>1124</v>
      </c>
      <c r="E449" s="47" t="s">
        <v>61</v>
      </c>
      <c r="F449" s="51" t="s">
        <v>362</v>
      </c>
      <c r="G449" s="50" t="s">
        <v>62</v>
      </c>
      <c r="H449" s="49">
        <v>10686.9</v>
      </c>
      <c r="I449" s="49">
        <v>10686.9</v>
      </c>
      <c r="J449" s="174">
        <f>VLOOKUP(A449,omiapublicaciones!$A$5:$G$598,7,0)</f>
        <v>10686.9</v>
      </c>
      <c r="K449" s="50" t="s">
        <v>63</v>
      </c>
      <c r="L449" s="50" t="s">
        <v>64</v>
      </c>
      <c r="M449" s="50" t="s">
        <v>65</v>
      </c>
      <c r="N449" s="50" t="s">
        <v>115</v>
      </c>
      <c r="O449" s="50" t="s">
        <v>66</v>
      </c>
      <c r="P449" s="51" t="str">
        <f ca="1">IF(INDIRECT("G449")="Mercado Shops","-",IF(INDIRECT("N449")="Clásica","15%",IF(INDIRECT("N449")="Premium","19.5%","-")))</f>
        <v>-</v>
      </c>
      <c r="Q449" s="51" t="str">
        <f ca="1">IF(INDIRECT("G449")="Mercado Libre","-",IF(INDIRECT("N449")="Clásica","4.63%",IF(INDIRECT("N449")="Premium","13.9%","-")))</f>
        <v>-</v>
      </c>
      <c r="R449" s="50" t="s">
        <v>78</v>
      </c>
      <c r="S449" s="51" t="s">
        <v>930</v>
      </c>
    </row>
    <row r="450" spans="1:19" ht="50.1" customHeight="1" x14ac:dyDescent="0.2">
      <c r="A450" s="47" t="s">
        <v>1123</v>
      </c>
      <c r="B450" s="47" t="s">
        <v>1125</v>
      </c>
      <c r="C450" s="48" t="s">
        <v>1126</v>
      </c>
      <c r="D450" s="52" t="str">
        <f>"     "&amp;D449</f>
        <v xml:space="preserve">     Molde Silicon Rosca Espiral Para Gelatina Pastel </v>
      </c>
      <c r="E450" s="47" t="s">
        <v>731</v>
      </c>
      <c r="F450" s="49">
        <v>1</v>
      </c>
      <c r="G450" s="51" t="str">
        <f>G449&amp;"     "</f>
        <v xml:space="preserve">Mercado Libre y Mercado Shops     </v>
      </c>
      <c r="H450" s="51">
        <v>10686.9</v>
      </c>
      <c r="I450" s="51">
        <v>10686.9</v>
      </c>
      <c r="J450" s="174">
        <f>VLOOKUP(A450,omiapublicaciones!$A$5:$G$598,7,0)</f>
        <v>10686.9</v>
      </c>
      <c r="K450" s="51" t="str">
        <f>K449</f>
        <v>Vincular</v>
      </c>
      <c r="L450" s="51" t="str">
        <f>L449&amp;"     "</f>
        <v xml:space="preserve">$     </v>
      </c>
      <c r="M450" s="51" t="str">
        <f>M449&amp;"     "</f>
        <v xml:space="preserve">Mercado Envíos gratis     </v>
      </c>
      <c r="N450" s="51" t="str">
        <f>N449&amp;"     "</f>
        <v xml:space="preserve">Mercado Envíos a cargo del comprador     </v>
      </c>
      <c r="O450" s="51" t="str">
        <f>O449&amp;"     "</f>
        <v xml:space="preserve">Premium     </v>
      </c>
      <c r="P450" s="51" t="str">
        <f ca="1">P449</f>
        <v>-</v>
      </c>
      <c r="Q450" s="51" t="str">
        <f ca="1">Q449</f>
        <v>-</v>
      </c>
      <c r="R450" s="51" t="str">
        <f>R449&amp;"     "</f>
        <v xml:space="preserve">Inactiva     </v>
      </c>
      <c r="S450" s="51" t="s">
        <v>930</v>
      </c>
    </row>
    <row r="451" spans="1:19" ht="50.1" customHeight="1" x14ac:dyDescent="0.2">
      <c r="A451" s="47" t="s">
        <v>1127</v>
      </c>
      <c r="B451" s="47"/>
      <c r="C451" s="47" t="s">
        <v>143</v>
      </c>
      <c r="D451" s="48" t="s">
        <v>1128</v>
      </c>
      <c r="E451" s="47" t="s">
        <v>61</v>
      </c>
      <c r="F451" s="51" t="s">
        <v>485</v>
      </c>
      <c r="G451" s="50" t="s">
        <v>34</v>
      </c>
      <c r="H451" s="49" t="s">
        <v>1574</v>
      </c>
      <c r="I451" s="49" t="s">
        <v>1574</v>
      </c>
      <c r="J451" s="49" t="str">
        <f>VLOOKUP(A451,quedan!$A$2:$C$300,3,0)</f>
        <v>155</v>
      </c>
      <c r="K451" s="50" t="s">
        <v>63</v>
      </c>
      <c r="L451" s="50" t="s">
        <v>64</v>
      </c>
      <c r="M451" s="50" t="s">
        <v>65</v>
      </c>
      <c r="N451" s="50" t="s">
        <v>115</v>
      </c>
      <c r="O451" s="50" t="s">
        <v>66</v>
      </c>
      <c r="P451" s="51" t="str">
        <f ca="1">IF(INDIRECT("G451")="Mercado Shops","-",IF(INDIRECT("N451")="Clásica","15%",IF(INDIRECT("N451")="Premium","19.5%","-")))</f>
        <v>-</v>
      </c>
      <c r="Q451" s="51" t="str">
        <f ca="1">IF(INDIRECT("G451")="Mercado Libre","-",IF(INDIRECT("N451")="Clásica","4.63%",IF(INDIRECT("N451")="Premium","13.9%","-")))</f>
        <v>-</v>
      </c>
      <c r="R451" s="50" t="s">
        <v>67</v>
      </c>
      <c r="S451" s="51" t="s">
        <v>930</v>
      </c>
    </row>
    <row r="452" spans="1:19" ht="50.1" customHeight="1" x14ac:dyDescent="0.2">
      <c r="A452" s="47" t="s">
        <v>1127</v>
      </c>
      <c r="B452" s="47" t="s">
        <v>1129</v>
      </c>
      <c r="C452" s="48" t="s">
        <v>1130</v>
      </c>
      <c r="D452" s="52" t="str">
        <f>"     "&amp;D451</f>
        <v xml:space="preserve">     Molde De Silicon Para Paletas De Hielo Mini Magnum Mini</v>
      </c>
      <c r="E452" s="47" t="s">
        <v>149</v>
      </c>
      <c r="F452" s="49">
        <v>10</v>
      </c>
      <c r="G452" s="51" t="str">
        <f>G451&amp;"     "</f>
        <v xml:space="preserve">Mercado Shops     </v>
      </c>
      <c r="H452" s="51" t="s">
        <v>1574</v>
      </c>
      <c r="I452" s="51" t="s">
        <v>1574</v>
      </c>
      <c r="J452" s="49" t="str">
        <f>VLOOKUP(A452,quedan!$A$2:$C$300,3,0)</f>
        <v>155</v>
      </c>
      <c r="K452" s="51" t="str">
        <f>K451</f>
        <v>Vincular</v>
      </c>
      <c r="L452" s="51" t="str">
        <f>L451&amp;"     "</f>
        <v xml:space="preserve">$     </v>
      </c>
      <c r="M452" s="51" t="str">
        <f>M451&amp;"     "</f>
        <v xml:space="preserve">Mercado Envíos gratis     </v>
      </c>
      <c r="N452" s="51" t="str">
        <f>N451&amp;"     "</f>
        <v xml:space="preserve">Mercado Envíos a cargo del comprador     </v>
      </c>
      <c r="O452" s="51" t="str">
        <f>O451&amp;"     "</f>
        <v xml:space="preserve">Premium     </v>
      </c>
      <c r="P452" s="51" t="str">
        <f ca="1">P451</f>
        <v>-</v>
      </c>
      <c r="Q452" s="51" t="str">
        <f ca="1">Q451</f>
        <v>-</v>
      </c>
      <c r="R452" s="51" t="str">
        <f>R451&amp;"     "</f>
        <v xml:space="preserve">Activa     </v>
      </c>
      <c r="S452" s="51" t="s">
        <v>930</v>
      </c>
    </row>
    <row r="453" spans="1:19" ht="50.1" customHeight="1" x14ac:dyDescent="0.2">
      <c r="A453" s="47" t="s">
        <v>1131</v>
      </c>
      <c r="B453" s="47"/>
      <c r="C453" s="48" t="s">
        <v>1132</v>
      </c>
      <c r="D453" s="48" t="s">
        <v>1133</v>
      </c>
      <c r="E453" s="47" t="s">
        <v>61</v>
      </c>
      <c r="F453" s="49">
        <v>2</v>
      </c>
      <c r="G453" s="50" t="s">
        <v>34</v>
      </c>
      <c r="H453" s="49" t="s">
        <v>1679</v>
      </c>
      <c r="I453" s="49" t="s">
        <v>1679</v>
      </c>
      <c r="J453" s="49" t="str">
        <f>VLOOKUP(A453,quedan!$A$2:$C$300,3,0)</f>
        <v>89</v>
      </c>
      <c r="K453" s="50" t="s">
        <v>63</v>
      </c>
      <c r="L453" s="50" t="s">
        <v>64</v>
      </c>
      <c r="M453" s="50" t="s">
        <v>65</v>
      </c>
      <c r="N453" s="50" t="s">
        <v>115</v>
      </c>
      <c r="O453" s="50" t="s">
        <v>66</v>
      </c>
      <c r="P453" s="51" t="str">
        <f ca="1">IF(INDIRECT("G453")="Mercado Shops","-",IF(INDIRECT("N453")="Clásica","15%",IF(INDIRECT("N453")="Premium","19.5%","-")))</f>
        <v>-</v>
      </c>
      <c r="Q453" s="51" t="str">
        <f ca="1">IF(INDIRECT("G453")="Mercado Libre","-",IF(INDIRECT("N453")="Clásica","4.63%",IF(INDIRECT("N453")="Premium","13.9%","-")))</f>
        <v>-</v>
      </c>
      <c r="R453" s="50" t="s">
        <v>78</v>
      </c>
      <c r="S453" s="51" t="s">
        <v>949</v>
      </c>
    </row>
    <row r="454" spans="1:19" ht="50.1" customHeight="1" x14ac:dyDescent="0.2">
      <c r="A454" s="47" t="s">
        <v>1134</v>
      </c>
      <c r="B454" s="47"/>
      <c r="C454" s="48" t="s">
        <v>1135</v>
      </c>
      <c r="D454" s="48" t="s">
        <v>1136</v>
      </c>
      <c r="E454" s="47" t="s">
        <v>61</v>
      </c>
      <c r="F454" s="49">
        <v>6</v>
      </c>
      <c r="G454" s="50" t="s">
        <v>34</v>
      </c>
      <c r="H454" s="49" t="s">
        <v>1573</v>
      </c>
      <c r="I454" s="49" t="s">
        <v>1573</v>
      </c>
      <c r="J454" s="49" t="str">
        <f>VLOOKUP(A454,quedan!$A$2:$C$300,3,0)</f>
        <v>215</v>
      </c>
      <c r="K454" s="50" t="s">
        <v>63</v>
      </c>
      <c r="L454" s="50" t="s">
        <v>64</v>
      </c>
      <c r="M454" s="50" t="s">
        <v>65</v>
      </c>
      <c r="N454" s="50" t="s">
        <v>115</v>
      </c>
      <c r="O454" s="50" t="s">
        <v>66</v>
      </c>
      <c r="P454" s="51" t="str">
        <f ca="1">IF(INDIRECT("G454")="Mercado Shops","-",IF(INDIRECT("N454")="Clásica","15%",IF(INDIRECT("N454")="Premium","19.5%","-")))</f>
        <v>-</v>
      </c>
      <c r="Q454" s="51" t="str">
        <f ca="1">IF(INDIRECT("G454")="Mercado Libre","-",IF(INDIRECT("N454")="Clásica","4.63%",IF(INDIRECT("N454")="Premium","13.9%","-")))</f>
        <v>-</v>
      </c>
      <c r="R454" s="50" t="s">
        <v>78</v>
      </c>
      <c r="S454" s="51" t="s">
        <v>949</v>
      </c>
    </row>
    <row r="455" spans="1:19" ht="50.1" customHeight="1" x14ac:dyDescent="0.2">
      <c r="A455" s="47" t="s">
        <v>1137</v>
      </c>
      <c r="B455" s="47"/>
      <c r="C455" s="47" t="s">
        <v>143</v>
      </c>
      <c r="D455" s="47" t="s">
        <v>1138</v>
      </c>
      <c r="E455" s="47" t="s">
        <v>61</v>
      </c>
      <c r="F455" s="51" t="s">
        <v>481</v>
      </c>
      <c r="G455" s="50" t="s">
        <v>62</v>
      </c>
      <c r="H455" s="49" t="s">
        <v>1571</v>
      </c>
      <c r="I455" s="49" t="s">
        <v>1571</v>
      </c>
      <c r="J455" s="49" t="str">
        <f>VLOOKUP(A455,quedan!$A$2:$C$300,3,0)</f>
        <v>110</v>
      </c>
      <c r="K455" s="50" t="s">
        <v>63</v>
      </c>
      <c r="L455" s="50" t="s">
        <v>64</v>
      </c>
      <c r="M455" s="50" t="s">
        <v>65</v>
      </c>
      <c r="N455" s="50" t="s">
        <v>115</v>
      </c>
      <c r="O455" s="50" t="s">
        <v>66</v>
      </c>
      <c r="P455" s="51" t="str">
        <f ca="1">IF(INDIRECT("G455")="Mercado Shops","-",IF(INDIRECT("N455")="Clásica","10%",IF(INDIRECT("N455")="Premium","14.5%","-")))</f>
        <v>-</v>
      </c>
      <c r="Q455" s="51" t="str">
        <f ca="1">IF(INDIRECT("G455")="Mercado Libre","-",IF(INDIRECT("N455")="Clásica","4.63%",IF(INDIRECT("N455")="Premium","13.9%","-")))</f>
        <v>-</v>
      </c>
      <c r="R455" s="50" t="s">
        <v>67</v>
      </c>
      <c r="S455" s="51" t="s">
        <v>1139</v>
      </c>
    </row>
    <row r="456" spans="1:19" ht="50.1" customHeight="1" x14ac:dyDescent="0.2">
      <c r="A456" s="47" t="s">
        <v>1137</v>
      </c>
      <c r="B456" s="47" t="s">
        <v>1140</v>
      </c>
      <c r="C456" s="48" t="s">
        <v>1141</v>
      </c>
      <c r="D456" s="52" t="str">
        <f>"     "&amp;D455</f>
        <v xml:space="preserve">     Otg Adaptador Tipo C A Micro Sd De Usb 3.1 Lector Tarjetas</v>
      </c>
      <c r="E456" s="47" t="s">
        <v>260</v>
      </c>
      <c r="F456" s="49">
        <v>9</v>
      </c>
      <c r="G456" s="51" t="str">
        <f>G455&amp;"     "</f>
        <v xml:space="preserve">Mercado Libre y Mercado Shops     </v>
      </c>
      <c r="H456" s="51" t="s">
        <v>1571</v>
      </c>
      <c r="I456" s="51" t="s">
        <v>1571</v>
      </c>
      <c r="J456" s="49" t="str">
        <f>VLOOKUP(A456,quedan!$A$2:$C$300,3,0)</f>
        <v>110</v>
      </c>
      <c r="K456" s="51" t="str">
        <f>K455</f>
        <v>Vincular</v>
      </c>
      <c r="L456" s="51" t="str">
        <f>L455&amp;"     "</f>
        <v xml:space="preserve">$     </v>
      </c>
      <c r="M456" s="51" t="str">
        <f>M455&amp;"     "</f>
        <v xml:space="preserve">Mercado Envíos gratis     </v>
      </c>
      <c r="N456" s="51" t="str">
        <f>N455&amp;"     "</f>
        <v xml:space="preserve">Mercado Envíos a cargo del comprador     </v>
      </c>
      <c r="O456" s="51" t="str">
        <f>O455&amp;"     "</f>
        <v xml:space="preserve">Premium     </v>
      </c>
      <c r="P456" s="51" t="str">
        <f ca="1">P455</f>
        <v>-</v>
      </c>
      <c r="Q456" s="51" t="str">
        <f ca="1">Q455</f>
        <v>-</v>
      </c>
      <c r="R456" s="51" t="str">
        <f>R455&amp;"     "</f>
        <v xml:space="preserve">Activa     </v>
      </c>
      <c r="S456" s="51" t="s">
        <v>1139</v>
      </c>
    </row>
    <row r="457" spans="1:19" ht="50.1" customHeight="1" x14ac:dyDescent="0.2">
      <c r="A457" s="47" t="s">
        <v>1142</v>
      </c>
      <c r="B457" s="47"/>
      <c r="C457" s="47" t="s">
        <v>143</v>
      </c>
      <c r="D457" s="47" t="s">
        <v>1143</v>
      </c>
      <c r="E457" s="47" t="s">
        <v>61</v>
      </c>
      <c r="F457" s="51" t="s">
        <v>451</v>
      </c>
      <c r="G457" s="50" t="s">
        <v>62</v>
      </c>
      <c r="H457" s="49" t="s">
        <v>1571</v>
      </c>
      <c r="I457" s="49" t="s">
        <v>1571</v>
      </c>
      <c r="J457" s="49" t="str">
        <f>VLOOKUP(A457,quedan!$A$2:$C$300,3,0)</f>
        <v>110</v>
      </c>
      <c r="K457" s="50" t="s">
        <v>63</v>
      </c>
      <c r="L457" s="50" t="s">
        <v>64</v>
      </c>
      <c r="M457" s="50" t="s">
        <v>65</v>
      </c>
      <c r="N457" s="50" t="s">
        <v>115</v>
      </c>
      <c r="O457" s="50" t="s">
        <v>66</v>
      </c>
      <c r="P457" s="51" t="str">
        <f ca="1">IF(INDIRECT("G457")="Mercado Shops","-",IF(INDIRECT("N457")="Clásica","15%",IF(INDIRECT("N457")="Premium","19.5%","-")))</f>
        <v>-</v>
      </c>
      <c r="Q457" s="51" t="str">
        <f ca="1">IF(INDIRECT("G457")="Mercado Libre","-",IF(INDIRECT("N457")="Clásica","4.63%",IF(INDIRECT("N457")="Premium","13.9%","-")))</f>
        <v>-</v>
      </c>
      <c r="R457" s="50" t="s">
        <v>67</v>
      </c>
      <c r="S457" s="51" t="s">
        <v>891</v>
      </c>
    </row>
    <row r="458" spans="1:19" ht="50.1" customHeight="1" x14ac:dyDescent="0.2">
      <c r="A458" s="47" t="s">
        <v>1142</v>
      </c>
      <c r="B458" s="47" t="s">
        <v>1144</v>
      </c>
      <c r="C458" s="48" t="s">
        <v>1145</v>
      </c>
      <c r="D458" s="52" t="str">
        <f>"     "&amp;D457</f>
        <v xml:space="preserve">     Funda Case Para Galaxy Buds2 Galaxy Pro Marmoleado</v>
      </c>
      <c r="E458" s="47" t="s">
        <v>1146</v>
      </c>
      <c r="F458" s="49">
        <v>3</v>
      </c>
      <c r="G458" s="51" t="str">
        <f>G457&amp;"     "</f>
        <v xml:space="preserve">Mercado Libre y Mercado Shops     </v>
      </c>
      <c r="H458" s="51" t="s">
        <v>1571</v>
      </c>
      <c r="I458" s="51" t="s">
        <v>1571</v>
      </c>
      <c r="J458" s="49" t="str">
        <f>VLOOKUP(A458,quedan!$A$2:$C$300,3,0)</f>
        <v>110</v>
      </c>
      <c r="K458" s="51" t="str">
        <f>K457</f>
        <v>Vincular</v>
      </c>
      <c r="L458" s="51" t="str">
        <f>L457&amp;"     "</f>
        <v xml:space="preserve">$     </v>
      </c>
      <c r="M458" s="51" t="str">
        <f>M457&amp;"     "</f>
        <v xml:space="preserve">Mercado Envíos gratis     </v>
      </c>
      <c r="N458" s="51" t="str">
        <f>N457&amp;"     "</f>
        <v xml:space="preserve">Mercado Envíos a cargo del comprador     </v>
      </c>
      <c r="O458" s="51" t="str">
        <f>O457&amp;"     "</f>
        <v xml:space="preserve">Premium     </v>
      </c>
      <c r="P458" s="51" t="str">
        <f ca="1">P457</f>
        <v>-</v>
      </c>
      <c r="Q458" s="51" t="str">
        <f ca="1">Q457</f>
        <v>-</v>
      </c>
      <c r="R458" s="51" t="str">
        <f>R457&amp;"     "</f>
        <v xml:space="preserve">Activa     </v>
      </c>
      <c r="S458" s="51" t="s">
        <v>891</v>
      </c>
    </row>
    <row r="459" spans="1:19" ht="50.1" customHeight="1" x14ac:dyDescent="0.2">
      <c r="A459" s="47" t="s">
        <v>1147</v>
      </c>
      <c r="B459" s="47"/>
      <c r="C459" s="48" t="s">
        <v>1148</v>
      </c>
      <c r="D459" s="48" t="s">
        <v>1149</v>
      </c>
      <c r="E459" s="47" t="s">
        <v>61</v>
      </c>
      <c r="F459" s="49">
        <v>1</v>
      </c>
      <c r="G459" s="50" t="s">
        <v>62</v>
      </c>
      <c r="H459" s="49">
        <v>305238.21999999997</v>
      </c>
      <c r="I459" s="49">
        <v>305238.21999999997</v>
      </c>
      <c r="J459" s="174">
        <f>VLOOKUP(A459,omiapublicaciones!$A$5:$G$598,7,0)</f>
        <v>305238.21999999997</v>
      </c>
      <c r="K459" s="50" t="s">
        <v>63</v>
      </c>
      <c r="L459" s="50" t="s">
        <v>64</v>
      </c>
      <c r="M459" s="50" t="s">
        <v>1150</v>
      </c>
      <c r="N459" s="50" t="s">
        <v>1150</v>
      </c>
      <c r="O459" s="50" t="s">
        <v>66</v>
      </c>
      <c r="P459" s="51" t="str">
        <f ca="1">IF(INDIRECT("G459")="Mercado Shops","-",IF(INDIRECT("N459")="Clásica","15%",IF(INDIRECT("N459")="Premium","19.5%","-")))</f>
        <v>-</v>
      </c>
      <c r="Q459" s="51" t="str">
        <f ca="1">IF(INDIRECT("G459")="Mercado Libre","-",IF(INDIRECT("N459")="Clásica","4.63%",IF(INDIRECT("N459")="Premium","13.9%","-")))</f>
        <v>-</v>
      </c>
      <c r="R459" s="50" t="s">
        <v>78</v>
      </c>
      <c r="S459" s="51" t="s">
        <v>1151</v>
      </c>
    </row>
    <row r="460" spans="1:19" ht="50.1" customHeight="1" x14ac:dyDescent="0.2">
      <c r="A460" s="47" t="s">
        <v>1152</v>
      </c>
      <c r="B460" s="47"/>
      <c r="C460" s="47" t="s">
        <v>143</v>
      </c>
      <c r="D460" s="48" t="s">
        <v>1153</v>
      </c>
      <c r="E460" s="47" t="s">
        <v>61</v>
      </c>
      <c r="F460" s="51" t="s">
        <v>533</v>
      </c>
      <c r="G460" s="50" t="s">
        <v>62</v>
      </c>
      <c r="H460" s="49" t="s">
        <v>1570</v>
      </c>
      <c r="I460" s="49" t="s">
        <v>1570</v>
      </c>
      <c r="J460" s="49" t="str">
        <f>VLOOKUP(A460,quedan!$A$2:$C$300,3,0)</f>
        <v>80.54</v>
      </c>
      <c r="K460" s="50" t="s">
        <v>63</v>
      </c>
      <c r="L460" s="50" t="s">
        <v>64</v>
      </c>
      <c r="M460" s="50" t="s">
        <v>65</v>
      </c>
      <c r="N460" s="50" t="s">
        <v>115</v>
      </c>
      <c r="O460" s="50" t="s">
        <v>66</v>
      </c>
      <c r="P460" s="51" t="str">
        <f ca="1">IF(INDIRECT("G460")="Mercado Shops","-",IF(INDIRECT("N460")="Clásica","15%",IF(INDIRECT("N460")="Premium","19.5%","-")))</f>
        <v>-</v>
      </c>
      <c r="Q460" s="51" t="str">
        <f ca="1">IF(INDIRECT("G460")="Mercado Libre","-",IF(INDIRECT("N460")="Clásica","4.63%",IF(INDIRECT("N460")="Premium","13.9%","-")))</f>
        <v>-</v>
      </c>
      <c r="R460" s="50" t="s">
        <v>67</v>
      </c>
      <c r="S460" s="51" t="s">
        <v>1154</v>
      </c>
    </row>
    <row r="461" spans="1:19" ht="50.1" customHeight="1" x14ac:dyDescent="0.2">
      <c r="A461" s="47" t="s">
        <v>1152</v>
      </c>
      <c r="B461" s="47" t="s">
        <v>1155</v>
      </c>
      <c r="C461" s="48" t="s">
        <v>1156</v>
      </c>
      <c r="D461" s="52" t="str">
        <f>"     "&amp;D460</f>
        <v xml:space="preserve">     Aretes De Mariposa Desiguales Incrustaciones De Zirconia </v>
      </c>
      <c r="E461" s="47" t="s">
        <v>458</v>
      </c>
      <c r="F461" s="49">
        <v>5</v>
      </c>
      <c r="G461" s="51" t="str">
        <f>G460&amp;"     "</f>
        <v xml:space="preserve">Mercado Libre y Mercado Shops     </v>
      </c>
      <c r="H461" s="51" t="s">
        <v>1570</v>
      </c>
      <c r="I461" s="51" t="s">
        <v>1570</v>
      </c>
      <c r="J461" s="49" t="str">
        <f>VLOOKUP(A461,quedan!$A$2:$C$300,3,0)</f>
        <v>80.54</v>
      </c>
      <c r="K461" s="51" t="str">
        <f>K460</f>
        <v>Vincular</v>
      </c>
      <c r="L461" s="51" t="str">
        <f>L460&amp;"     "</f>
        <v xml:space="preserve">$     </v>
      </c>
      <c r="M461" s="51" t="str">
        <f>M460&amp;"     "</f>
        <v xml:space="preserve">Mercado Envíos gratis     </v>
      </c>
      <c r="N461" s="51" t="str">
        <f>N460&amp;"     "</f>
        <v xml:space="preserve">Mercado Envíos a cargo del comprador     </v>
      </c>
      <c r="O461" s="51" t="str">
        <f>O460&amp;"     "</f>
        <v xml:space="preserve">Premium     </v>
      </c>
      <c r="P461" s="51" t="str">
        <f ca="1">P460</f>
        <v>-</v>
      </c>
      <c r="Q461" s="51" t="str">
        <f ca="1">Q460</f>
        <v>-</v>
      </c>
      <c r="R461" s="51" t="str">
        <f>R460&amp;"     "</f>
        <v xml:space="preserve">Activa     </v>
      </c>
      <c r="S461" s="51" t="s">
        <v>1154</v>
      </c>
    </row>
    <row r="462" spans="1:19" ht="50.1" customHeight="1" x14ac:dyDescent="0.2">
      <c r="A462" s="47" t="s">
        <v>1157</v>
      </c>
      <c r="B462" s="47"/>
      <c r="C462" s="47" t="s">
        <v>143</v>
      </c>
      <c r="D462" s="47" t="s">
        <v>1158</v>
      </c>
      <c r="E462" s="47" t="s">
        <v>61</v>
      </c>
      <c r="F462" s="51" t="s">
        <v>362</v>
      </c>
      <c r="G462" s="50" t="s">
        <v>62</v>
      </c>
      <c r="H462" s="49">
        <v>59.5</v>
      </c>
      <c r="I462" s="49">
        <v>59.5</v>
      </c>
      <c r="J462" s="174">
        <f>VLOOKUP(A462,omiapublicaciones!$A$5:$G$598,7,0)</f>
        <v>59.5</v>
      </c>
      <c r="K462" s="50" t="s">
        <v>63</v>
      </c>
      <c r="L462" s="50" t="s">
        <v>64</v>
      </c>
      <c r="M462" s="50" t="s">
        <v>65</v>
      </c>
      <c r="N462" s="50" t="s">
        <v>115</v>
      </c>
      <c r="O462" s="50" t="s">
        <v>66</v>
      </c>
      <c r="P462" s="51" t="str">
        <f ca="1">IF(INDIRECT("G462")="Mercado Shops","-",IF(INDIRECT("N462")="Clásica","15%",IF(INDIRECT("N462")="Premium","19.5%","-")))</f>
        <v>-</v>
      </c>
      <c r="Q462" s="51" t="str">
        <f ca="1">IF(INDIRECT("G462")="Mercado Libre","-",IF(INDIRECT("N462")="Clásica","4.63%",IF(INDIRECT("N462")="Premium","13.9%","-")))</f>
        <v>-</v>
      </c>
      <c r="R462" s="50" t="s">
        <v>78</v>
      </c>
      <c r="S462" s="51" t="s">
        <v>1154</v>
      </c>
    </row>
    <row r="463" spans="1:19" ht="50.1" customHeight="1" x14ac:dyDescent="0.2">
      <c r="A463" s="47" t="s">
        <v>1157</v>
      </c>
      <c r="B463" s="47" t="s">
        <v>1159</v>
      </c>
      <c r="C463" s="48" t="s">
        <v>1160</v>
      </c>
      <c r="D463" s="52" t="str">
        <f>"     "&amp;D462</f>
        <v xml:space="preserve">     Aretes De Conejito Y Zanahoria Con Zirconia Incrustada  </v>
      </c>
      <c r="E463" s="47" t="s">
        <v>458</v>
      </c>
      <c r="F463" s="49">
        <v>1</v>
      </c>
      <c r="G463" s="51" t="str">
        <f>G462&amp;"     "</f>
        <v xml:space="preserve">Mercado Libre y Mercado Shops     </v>
      </c>
      <c r="H463" s="51">
        <v>59.5</v>
      </c>
      <c r="I463" s="51">
        <v>59.5</v>
      </c>
      <c r="J463" s="174">
        <f>VLOOKUP(A463,omiapublicaciones!$A$5:$G$598,7,0)</f>
        <v>59.5</v>
      </c>
      <c r="K463" s="51" t="str">
        <f>K462</f>
        <v>Vincular</v>
      </c>
      <c r="L463" s="51" t="str">
        <f>L462&amp;"     "</f>
        <v xml:space="preserve">$     </v>
      </c>
      <c r="M463" s="51" t="str">
        <f>M462&amp;"     "</f>
        <v xml:space="preserve">Mercado Envíos gratis     </v>
      </c>
      <c r="N463" s="51" t="str">
        <f>N462&amp;"     "</f>
        <v xml:space="preserve">Mercado Envíos a cargo del comprador     </v>
      </c>
      <c r="O463" s="51" t="str">
        <f>O462&amp;"     "</f>
        <v xml:space="preserve">Premium     </v>
      </c>
      <c r="P463" s="51" t="str">
        <f ca="1">P462</f>
        <v>-</v>
      </c>
      <c r="Q463" s="51" t="str">
        <f ca="1">Q462</f>
        <v>-</v>
      </c>
      <c r="R463" s="51" t="str">
        <f>R462&amp;"     "</f>
        <v xml:space="preserve">Inactiva     </v>
      </c>
      <c r="S463" s="51" t="s">
        <v>1154</v>
      </c>
    </row>
    <row r="464" spans="1:19" ht="50.1" customHeight="1" x14ac:dyDescent="0.2">
      <c r="A464" s="47" t="s">
        <v>1161</v>
      </c>
      <c r="B464" s="47"/>
      <c r="C464" s="47" t="s">
        <v>143</v>
      </c>
      <c r="D464" s="47" t="s">
        <v>1162</v>
      </c>
      <c r="E464" s="47" t="s">
        <v>61</v>
      </c>
      <c r="F464" s="51" t="s">
        <v>145</v>
      </c>
      <c r="G464" s="50" t="s">
        <v>62</v>
      </c>
      <c r="H464" s="49">
        <v>1781150</v>
      </c>
      <c r="I464" s="49">
        <v>1781150</v>
      </c>
      <c r="J464" s="174">
        <f>VLOOKUP(A464,omiapublicaciones!$A$5:$G$598,7,0)</f>
        <v>1781150</v>
      </c>
      <c r="K464" s="50" t="s">
        <v>63</v>
      </c>
      <c r="L464" s="50" t="s">
        <v>64</v>
      </c>
      <c r="M464" s="50" t="s">
        <v>65</v>
      </c>
      <c r="N464" s="50" t="s">
        <v>377</v>
      </c>
      <c r="O464" s="50" t="s">
        <v>378</v>
      </c>
      <c r="P464" s="51" t="str">
        <f ca="1">IF(INDIRECT("G464")="Mercado Shops","-",IF(INDIRECT("N464")="Clásica","10%",IF(INDIRECT("N464")="Premium","14.5%","-")))</f>
        <v>-</v>
      </c>
      <c r="Q464" s="51" t="str">
        <f ca="1">IF(INDIRECT("G464")="Mercado Libre","-",IF(INDIRECT("N464")="Clásica","4.63%",IF(INDIRECT("N464")="Premium","13.9%","-")))</f>
        <v>-</v>
      </c>
      <c r="R464" s="50" t="s">
        <v>78</v>
      </c>
      <c r="S464" s="51" t="s">
        <v>198</v>
      </c>
    </row>
    <row r="465" spans="1:19" ht="50.1" customHeight="1" x14ac:dyDescent="0.2">
      <c r="A465" s="47" t="s">
        <v>1161</v>
      </c>
      <c r="B465" s="47" t="s">
        <v>1163</v>
      </c>
      <c r="C465" s="48" t="s">
        <v>601</v>
      </c>
      <c r="D465" s="52" t="str">
        <f>"     "&amp;D464</f>
        <v xml:space="preserve">     12 Equipos Gps Rastreador Tracker 3g 4g Wifi Transmit Video</v>
      </c>
      <c r="E465" s="47" t="s">
        <v>260</v>
      </c>
      <c r="F465" s="49">
        <v>0</v>
      </c>
      <c r="G465" s="51" t="str">
        <f>G464&amp;"     "</f>
        <v xml:space="preserve">Mercado Libre y Mercado Shops     </v>
      </c>
      <c r="H465" s="51">
        <v>1781150</v>
      </c>
      <c r="I465" s="51">
        <v>1781150</v>
      </c>
      <c r="J465" s="174">
        <f>VLOOKUP(A465,omiapublicaciones!$A$5:$G$598,7,0)</f>
        <v>1781150</v>
      </c>
      <c r="K465" s="51" t="str">
        <f>K464</f>
        <v>Vincular</v>
      </c>
      <c r="L465" s="51" t="str">
        <f>L464&amp;"     "</f>
        <v xml:space="preserve">$     </v>
      </c>
      <c r="M465" s="51" t="str">
        <f>M464&amp;"     "</f>
        <v xml:space="preserve">Mercado Envíos gratis     </v>
      </c>
      <c r="N465" s="51" t="str">
        <f>N464&amp;"     "</f>
        <v xml:space="preserve">Mercado Envíos por mi cuenta     </v>
      </c>
      <c r="O465" s="51" t="str">
        <f>O464&amp;"     "</f>
        <v xml:space="preserve">Clásica     </v>
      </c>
      <c r="P465" s="51" t="str">
        <f ca="1">P464</f>
        <v>-</v>
      </c>
      <c r="Q465" s="51" t="str">
        <f ca="1">Q464</f>
        <v>-</v>
      </c>
      <c r="R465" s="51" t="str">
        <f>R464&amp;"     "</f>
        <v xml:space="preserve">Inactiva     </v>
      </c>
      <c r="S465" s="51" t="s">
        <v>198</v>
      </c>
    </row>
    <row r="466" spans="1:19" ht="50.1" customHeight="1" x14ac:dyDescent="0.2">
      <c r="A466" s="47" t="s">
        <v>1164</v>
      </c>
      <c r="B466" s="47"/>
      <c r="C466" s="48" t="s">
        <v>804</v>
      </c>
      <c r="D466" s="48" t="s">
        <v>1165</v>
      </c>
      <c r="E466" s="47" t="s">
        <v>61</v>
      </c>
      <c r="F466" s="49">
        <v>1</v>
      </c>
      <c r="G466" s="50" t="s">
        <v>62</v>
      </c>
      <c r="H466" s="49">
        <v>38116.61</v>
      </c>
      <c r="I466" s="49">
        <v>38116.61</v>
      </c>
      <c r="J466" s="174">
        <f>VLOOKUP(A466,omiapublicaciones!$A$5:$G$598,7,0)</f>
        <v>38116.61</v>
      </c>
      <c r="K466" s="50" t="s">
        <v>63</v>
      </c>
      <c r="L466" s="50" t="s">
        <v>64</v>
      </c>
      <c r="M466" s="50" t="s">
        <v>65</v>
      </c>
      <c r="N466" s="50" t="s">
        <v>115</v>
      </c>
      <c r="O466" s="50" t="s">
        <v>66</v>
      </c>
      <c r="P466" s="51" t="str">
        <f ca="1">IF(INDIRECT("G466")="Mercado Shops","-",IF(INDIRECT("N466")="Clásica","10%",IF(INDIRECT("N466")="Premium","14.5%","-")))</f>
        <v>-</v>
      </c>
      <c r="Q466" s="51" t="str">
        <f ca="1">IF(INDIRECT("G466")="Mercado Libre","-",IF(INDIRECT("N466")="Clásica","4.63%",IF(INDIRECT("N466")="Premium","13.9%","-")))</f>
        <v>-</v>
      </c>
      <c r="R466" s="50" t="s">
        <v>78</v>
      </c>
      <c r="S466" s="51" t="s">
        <v>673</v>
      </c>
    </row>
    <row r="467" spans="1:19" ht="50.1" customHeight="1" x14ac:dyDescent="0.2">
      <c r="A467" s="47" t="s">
        <v>1166</v>
      </c>
      <c r="B467" s="47"/>
      <c r="C467" s="48" t="s">
        <v>268</v>
      </c>
      <c r="D467" s="47" t="s">
        <v>1167</v>
      </c>
      <c r="E467" s="47" t="s">
        <v>61</v>
      </c>
      <c r="F467" s="49">
        <v>10</v>
      </c>
      <c r="G467" s="50" t="s">
        <v>34</v>
      </c>
      <c r="H467" s="49">
        <v>499</v>
      </c>
      <c r="I467" s="49">
        <v>499</v>
      </c>
      <c r="J467" s="174">
        <f>VLOOKUP(A467,omiapublicaciones!$A$5:$G$598,7,0)</f>
        <v>499</v>
      </c>
      <c r="K467" s="50" t="s">
        <v>63</v>
      </c>
      <c r="L467" s="50" t="s">
        <v>64</v>
      </c>
      <c r="M467" s="50" t="s">
        <v>65</v>
      </c>
      <c r="N467" s="50" t="s">
        <v>65</v>
      </c>
      <c r="O467" s="50" t="s">
        <v>66</v>
      </c>
      <c r="P467" s="51" t="str">
        <f ca="1">IF(INDIRECT("G467")="Mercado Shops","-",IF(INDIRECT("N467")="Clásica","14%",IF(INDIRECT("N467")="Premium","18.5%","-")))</f>
        <v>-</v>
      </c>
      <c r="Q467" s="51" t="str">
        <f ca="1">IF(INDIRECT("G467")="Mercado Libre","-",IF(INDIRECT("N467")="Clásica","4.63%",IF(INDIRECT("N467")="Premium","13.9%","-")))</f>
        <v>-</v>
      </c>
      <c r="R467" s="50" t="s">
        <v>78</v>
      </c>
      <c r="S467" s="51" t="s">
        <v>1168</v>
      </c>
    </row>
    <row r="468" spans="1:19" ht="50.1" customHeight="1" x14ac:dyDescent="0.2">
      <c r="A468" s="47" t="s">
        <v>1169</v>
      </c>
      <c r="B468" s="47"/>
      <c r="C468" s="47" t="s">
        <v>143</v>
      </c>
      <c r="D468" s="48" t="s">
        <v>1170</v>
      </c>
      <c r="E468" s="47" t="s">
        <v>61</v>
      </c>
      <c r="F468" s="51" t="s">
        <v>691</v>
      </c>
      <c r="G468" s="50" t="s">
        <v>62</v>
      </c>
      <c r="H468" s="49" t="s">
        <v>1679</v>
      </c>
      <c r="I468" s="49" t="s">
        <v>1679</v>
      </c>
      <c r="J468" s="49" t="str">
        <f>VLOOKUP(A468,quedan!$A$2:$C$300,3,0)</f>
        <v>89</v>
      </c>
      <c r="K468" s="50" t="s">
        <v>63</v>
      </c>
      <c r="L468" s="50" t="s">
        <v>64</v>
      </c>
      <c r="M468" s="50" t="s">
        <v>65</v>
      </c>
      <c r="N468" s="50" t="s">
        <v>115</v>
      </c>
      <c r="O468" s="50" t="s">
        <v>66</v>
      </c>
      <c r="P468" s="51" t="str">
        <f ca="1">IF(INDIRECT("G468")="Mercado Shops","-",IF(INDIRECT("N468")="Clásica","15%",IF(INDIRECT("N468")="Premium","19.5%","-")))</f>
        <v>-</v>
      </c>
      <c r="Q468" s="51" t="str">
        <f ca="1">IF(INDIRECT("G468")="Mercado Libre","-",IF(INDIRECT("N468")="Clásica","4.63%",IF(INDIRECT("N468")="Premium","13.9%","-")))</f>
        <v>-</v>
      </c>
      <c r="R468" s="50" t="s">
        <v>67</v>
      </c>
      <c r="S468" s="51" t="s">
        <v>1154</v>
      </c>
    </row>
    <row r="469" spans="1:19" ht="50.1" customHeight="1" x14ac:dyDescent="0.2">
      <c r="A469" s="47" t="s">
        <v>1169</v>
      </c>
      <c r="B469" s="47" t="s">
        <v>1171</v>
      </c>
      <c r="C469" s="48" t="s">
        <v>1172</v>
      </c>
      <c r="D469" s="52" t="str">
        <f>"     "&amp;D468</f>
        <v xml:space="preserve">     Aretes Cola De Sirena Con Cadena Incrustaciones De Zirconi</v>
      </c>
      <c r="E469" s="47" t="s">
        <v>458</v>
      </c>
      <c r="F469" s="49">
        <v>4</v>
      </c>
      <c r="G469" s="51" t="str">
        <f>G468&amp;"     "</f>
        <v xml:space="preserve">Mercado Libre y Mercado Shops     </v>
      </c>
      <c r="H469" s="51" t="s">
        <v>1679</v>
      </c>
      <c r="I469" s="51" t="s">
        <v>1679</v>
      </c>
      <c r="J469" s="49" t="str">
        <f>VLOOKUP(A469,quedan!$A$2:$C$300,3,0)</f>
        <v>89</v>
      </c>
      <c r="K469" s="51" t="str">
        <f>K468</f>
        <v>Vincular</v>
      </c>
      <c r="L469" s="51" t="str">
        <f>L468&amp;"     "</f>
        <v xml:space="preserve">$     </v>
      </c>
      <c r="M469" s="51" t="str">
        <f>M468&amp;"     "</f>
        <v xml:space="preserve">Mercado Envíos gratis     </v>
      </c>
      <c r="N469" s="51" t="str">
        <f>N468&amp;"     "</f>
        <v xml:space="preserve">Mercado Envíos a cargo del comprador     </v>
      </c>
      <c r="O469" s="51" t="str">
        <f>O468&amp;"     "</f>
        <v xml:space="preserve">Premium     </v>
      </c>
      <c r="P469" s="51" t="str">
        <f ca="1">P468</f>
        <v>-</v>
      </c>
      <c r="Q469" s="51" t="str">
        <f ca="1">Q468</f>
        <v>-</v>
      </c>
      <c r="R469" s="51" t="str">
        <f>R468&amp;"     "</f>
        <v xml:space="preserve">Activa     </v>
      </c>
      <c r="S469" s="51" t="s">
        <v>1154</v>
      </c>
    </row>
    <row r="470" spans="1:19" ht="50.1" customHeight="1" x14ac:dyDescent="0.2">
      <c r="A470" s="47" t="s">
        <v>1173</v>
      </c>
      <c r="B470" s="47"/>
      <c r="C470" s="47" t="s">
        <v>143</v>
      </c>
      <c r="D470" s="47" t="s">
        <v>1174</v>
      </c>
      <c r="E470" s="47" t="s">
        <v>61</v>
      </c>
      <c r="F470" s="51" t="s">
        <v>442</v>
      </c>
      <c r="G470" s="50" t="s">
        <v>62</v>
      </c>
      <c r="H470" s="49" t="s">
        <v>1638</v>
      </c>
      <c r="I470" s="49" t="s">
        <v>1638</v>
      </c>
      <c r="J470" s="49" t="str">
        <f>VLOOKUP(A470,quedan!$A$2:$C$300,3,0)</f>
        <v>950</v>
      </c>
      <c r="K470" s="50" t="s">
        <v>63</v>
      </c>
      <c r="L470" s="50" t="s">
        <v>64</v>
      </c>
      <c r="M470" s="50" t="s">
        <v>65</v>
      </c>
      <c r="N470" s="50" t="s">
        <v>65</v>
      </c>
      <c r="O470" s="50" t="s">
        <v>66</v>
      </c>
      <c r="P470" s="51" t="str">
        <f ca="1">IF(INDIRECT("G470")="Mercado Shops","-",IF(INDIRECT("N470")="Clásica","12%",IF(INDIRECT("N470")="Premium","16.5%","-")))</f>
        <v>-</v>
      </c>
      <c r="Q470" s="51" t="str">
        <f ca="1">IF(INDIRECT("G470")="Mercado Libre","-",IF(INDIRECT("N470")="Clásica","4.63%",IF(INDIRECT("N470")="Premium","13.9%","-")))</f>
        <v>-</v>
      </c>
      <c r="R470" s="50" t="s">
        <v>67</v>
      </c>
      <c r="S470" s="51" t="s">
        <v>476</v>
      </c>
    </row>
    <row r="471" spans="1:19" ht="50.1" customHeight="1" x14ac:dyDescent="0.2">
      <c r="A471" s="47" t="s">
        <v>1173</v>
      </c>
      <c r="B471" s="47" t="s">
        <v>1175</v>
      </c>
      <c r="C471" s="48" t="s">
        <v>478</v>
      </c>
      <c r="D471" s="52" t="str">
        <f>"     "&amp;D470</f>
        <v xml:space="preserve">     Espejo Retrovisor Dvr Sensor Y Camara De Reversa Con Sensor </v>
      </c>
      <c r="E471" s="47" t="s">
        <v>260</v>
      </c>
      <c r="F471" s="49">
        <v>8</v>
      </c>
      <c r="G471" s="51" t="str">
        <f>G470&amp;"     "</f>
        <v xml:space="preserve">Mercado Libre y Mercado Shops     </v>
      </c>
      <c r="H471" s="51" t="s">
        <v>1638</v>
      </c>
      <c r="I471" s="51" t="s">
        <v>1638</v>
      </c>
      <c r="J471" s="49" t="str">
        <f>VLOOKUP(A471,quedan!$A$2:$C$300,3,0)</f>
        <v>950</v>
      </c>
      <c r="K471" s="51" t="str">
        <f>K470</f>
        <v>Vincular</v>
      </c>
      <c r="L471" s="51" t="str">
        <f>L470&amp;"     "</f>
        <v xml:space="preserve">$     </v>
      </c>
      <c r="M471" s="51" t="str">
        <f>M470&amp;"     "</f>
        <v xml:space="preserve">Mercado Envíos gratis     </v>
      </c>
      <c r="N471" s="51" t="str">
        <f>N470&amp;"     "</f>
        <v xml:space="preserve">Mercado Envíos gratis     </v>
      </c>
      <c r="O471" s="51" t="str">
        <f>O470&amp;"     "</f>
        <v xml:space="preserve">Premium     </v>
      </c>
      <c r="P471" s="51" t="str">
        <f ca="1">P470</f>
        <v>-</v>
      </c>
      <c r="Q471" s="51" t="str">
        <f ca="1">Q470</f>
        <v>-</v>
      </c>
      <c r="R471" s="51" t="str">
        <f>R470&amp;"     "</f>
        <v xml:space="preserve">Activa     </v>
      </c>
      <c r="S471" s="51" t="s">
        <v>476</v>
      </c>
    </row>
    <row r="472" spans="1:19" ht="50.1" customHeight="1" x14ac:dyDescent="0.2">
      <c r="A472" s="47" t="s">
        <v>1176</v>
      </c>
      <c r="B472" s="47"/>
      <c r="C472" s="48" t="s">
        <v>603</v>
      </c>
      <c r="D472" s="47" t="s">
        <v>1177</v>
      </c>
      <c r="E472" s="47" t="s">
        <v>61</v>
      </c>
      <c r="F472" s="49">
        <v>1</v>
      </c>
      <c r="G472" s="50" t="s">
        <v>62</v>
      </c>
      <c r="H472" s="49">
        <v>834</v>
      </c>
      <c r="I472" s="49">
        <v>834</v>
      </c>
      <c r="J472" s="174">
        <f>VLOOKUP(A472,omiapublicaciones!$A$5:$G$598,7,0)</f>
        <v>834</v>
      </c>
      <c r="K472" s="50" t="s">
        <v>63</v>
      </c>
      <c r="L472" s="50" t="s">
        <v>64</v>
      </c>
      <c r="M472" s="50" t="s">
        <v>65</v>
      </c>
      <c r="N472" s="50" t="s">
        <v>65</v>
      </c>
      <c r="O472" s="50" t="s">
        <v>66</v>
      </c>
      <c r="P472" s="51" t="str">
        <f ca="1">IF(INDIRECT("G472")="Mercado Shops","-",IF(INDIRECT("N472")="Clásica","12%",IF(INDIRECT("N472")="Premium","16.5%","-")))</f>
        <v>-</v>
      </c>
      <c r="Q472" s="51" t="str">
        <f ca="1">IF(INDIRECT("G472")="Mercado Libre","-",IF(INDIRECT("N472")="Clásica","4.63%",IF(INDIRECT("N472")="Premium","13.9%","-")))</f>
        <v>-</v>
      </c>
      <c r="R472" s="50" t="s">
        <v>78</v>
      </c>
      <c r="S472" s="51" t="s">
        <v>282</v>
      </c>
    </row>
    <row r="473" spans="1:19" ht="50.1" customHeight="1" x14ac:dyDescent="0.2">
      <c r="A473" s="47" t="s">
        <v>1178</v>
      </c>
      <c r="B473" s="47"/>
      <c r="C473" s="48" t="s">
        <v>1055</v>
      </c>
      <c r="D473" s="48" t="s">
        <v>1179</v>
      </c>
      <c r="E473" s="47" t="s">
        <v>61</v>
      </c>
      <c r="F473" s="49">
        <v>2</v>
      </c>
      <c r="G473" s="50" t="s">
        <v>62</v>
      </c>
      <c r="H473" s="49" t="s">
        <v>1746</v>
      </c>
      <c r="I473" s="49" t="s">
        <v>1746</v>
      </c>
      <c r="J473" s="49" t="str">
        <f>VLOOKUP(A473,quedan!$A$2:$C$300,3,0)</f>
        <v>9350</v>
      </c>
      <c r="K473" s="50" t="s">
        <v>63</v>
      </c>
      <c r="L473" s="50" t="s">
        <v>64</v>
      </c>
      <c r="M473" s="50" t="s">
        <v>65</v>
      </c>
      <c r="N473" s="50" t="s">
        <v>65</v>
      </c>
      <c r="O473" s="50" t="s">
        <v>66</v>
      </c>
      <c r="P473" s="51" t="str">
        <f ca="1">IF(INDIRECT("G473")="Mercado Shops","-",IF(INDIRECT("N473")="Clásica","15%",IF(INDIRECT("N473")="Premium","19.5%","-")))</f>
        <v>-</v>
      </c>
      <c r="Q473" s="51" t="str">
        <f ca="1">IF(INDIRECT("G473")="Mercado Libre","-",IF(INDIRECT("N473")="Clásica","4.63%",IF(INDIRECT("N473")="Premium","13.9%","-")))</f>
        <v>-</v>
      </c>
      <c r="R473" s="50" t="s">
        <v>67</v>
      </c>
      <c r="S473" s="51" t="s">
        <v>1053</v>
      </c>
    </row>
    <row r="474" spans="1:19" ht="50.1" customHeight="1" x14ac:dyDescent="0.2">
      <c r="A474" s="47" t="s">
        <v>1180</v>
      </c>
      <c r="B474" s="47"/>
      <c r="C474" s="47" t="s">
        <v>143</v>
      </c>
      <c r="D474" s="47" t="s">
        <v>1181</v>
      </c>
      <c r="E474" s="47" t="s">
        <v>61</v>
      </c>
      <c r="F474" s="51" t="s">
        <v>145</v>
      </c>
      <c r="G474" s="50" t="s">
        <v>32</v>
      </c>
      <c r="H474" s="49">
        <v>378</v>
      </c>
      <c r="I474" s="49">
        <v>378</v>
      </c>
      <c r="J474" s="174">
        <f>VLOOKUP(A474,omiapublicaciones!$A$5:$G$598,7,0)</f>
        <v>378</v>
      </c>
      <c r="K474" s="50" t="s">
        <v>63</v>
      </c>
      <c r="L474" s="50" t="s">
        <v>64</v>
      </c>
      <c r="M474" s="50" t="s">
        <v>65</v>
      </c>
      <c r="N474" s="51" t="s">
        <v>348</v>
      </c>
      <c r="O474" s="50" t="s">
        <v>66</v>
      </c>
      <c r="P474" s="51" t="str">
        <f ca="1">IF(INDIRECT("G474")="Mercado Shops","-",IF(INDIRECT("N474")="Clásica","15%",IF(INDIRECT("N474")="Premium","19.5%","-")))</f>
        <v>-</v>
      </c>
      <c r="Q474" s="51" t="str">
        <f ca="1">IF(INDIRECT("G474")="Mercado Libre","-",IF(INDIRECT("N474")="Clásica","4.63%",IF(INDIRECT("N474")="Premium","13.9%","-")))</f>
        <v>-</v>
      </c>
      <c r="R474" s="50" t="s">
        <v>78</v>
      </c>
      <c r="S474" s="51" t="s">
        <v>1182</v>
      </c>
    </row>
    <row r="475" spans="1:19" ht="50.1" customHeight="1" x14ac:dyDescent="0.2">
      <c r="A475" s="47" t="s">
        <v>1180</v>
      </c>
      <c r="B475" s="47" t="s">
        <v>1183</v>
      </c>
      <c r="C475" s="48" t="s">
        <v>1184</v>
      </c>
      <c r="D475" s="52" t="str">
        <f>"     "&amp;D474</f>
        <v xml:space="preserve">     Gel Lubricante Agrandador Masculino + Boca Del Placer</v>
      </c>
      <c r="E475" s="47" t="s">
        <v>1185</v>
      </c>
      <c r="F475" s="49">
        <v>0</v>
      </c>
      <c r="G475" s="51" t="str">
        <f>G474&amp;"     "</f>
        <v xml:space="preserve">Mercado Libre     </v>
      </c>
      <c r="H475" s="51">
        <v>378</v>
      </c>
      <c r="I475" s="51">
        <v>378</v>
      </c>
      <c r="J475" s="174">
        <f>VLOOKUP(A475,omiapublicaciones!$A$5:$G$598,7,0)</f>
        <v>378</v>
      </c>
      <c r="K475" s="51" t="str">
        <f>K474</f>
        <v>Vincular</v>
      </c>
      <c r="L475" s="51" t="str">
        <f>L474&amp;"     "</f>
        <v xml:space="preserve">$     </v>
      </c>
      <c r="M475" s="51" t="str">
        <f>M474&amp;"     "</f>
        <v xml:space="preserve">Mercado Envíos gratis     </v>
      </c>
      <c r="N475" s="51" t="str">
        <f>N474&amp;"     "</f>
        <v xml:space="preserve">No disponible     </v>
      </c>
      <c r="O475" s="51" t="str">
        <f>O474&amp;"     "</f>
        <v xml:space="preserve">Premium     </v>
      </c>
      <c r="P475" s="51" t="str">
        <f ca="1">P474</f>
        <v>-</v>
      </c>
      <c r="Q475" s="51" t="str">
        <f ca="1">Q474</f>
        <v>-</v>
      </c>
      <c r="R475" s="51" t="str">
        <f>R474&amp;"     "</f>
        <v xml:space="preserve">Inactiva     </v>
      </c>
      <c r="S475" s="51" t="s">
        <v>1182</v>
      </c>
    </row>
    <row r="476" spans="1:19" ht="50.1" customHeight="1" x14ac:dyDescent="0.2">
      <c r="A476" s="47" t="s">
        <v>1186</v>
      </c>
      <c r="B476" s="47"/>
      <c r="C476" s="48" t="s">
        <v>913</v>
      </c>
      <c r="D476" s="47" t="s">
        <v>1187</v>
      </c>
      <c r="E476" s="47" t="s">
        <v>61</v>
      </c>
      <c r="F476" s="49">
        <v>39</v>
      </c>
      <c r="G476" s="50" t="s">
        <v>32</v>
      </c>
      <c r="H476" s="49" t="s">
        <v>1663</v>
      </c>
      <c r="I476" s="49" t="s">
        <v>1663</v>
      </c>
      <c r="J476" s="49" t="str">
        <f>VLOOKUP(A476,quedan!$A$2:$C$300,3,0)</f>
        <v>248</v>
      </c>
      <c r="K476" s="50" t="s">
        <v>63</v>
      </c>
      <c r="L476" s="50" t="s">
        <v>64</v>
      </c>
      <c r="M476" s="50" t="s">
        <v>65</v>
      </c>
      <c r="N476" s="51" t="s">
        <v>348</v>
      </c>
      <c r="O476" s="50" t="s">
        <v>66</v>
      </c>
      <c r="P476" s="51" t="str">
        <f ca="1">IF(INDIRECT("G476")="Mercado Shops","-",IF(INDIRECT("N476")="Clásica","15%",IF(INDIRECT("N476")="Premium","19.5%","-")))</f>
        <v>-</v>
      </c>
      <c r="Q476" s="51" t="str">
        <f ca="1">IF(INDIRECT("G476")="Mercado Libre","-",IF(INDIRECT("N476")="Clásica","4.63%",IF(INDIRECT("N476")="Premium","13.9%","-")))</f>
        <v>-</v>
      </c>
      <c r="R476" s="50" t="s">
        <v>67</v>
      </c>
      <c r="S476" s="51" t="s">
        <v>1188</v>
      </c>
    </row>
    <row r="477" spans="1:19" ht="50.1" customHeight="1" x14ac:dyDescent="0.2">
      <c r="A477" s="47" t="s">
        <v>1189</v>
      </c>
      <c r="B477" s="47"/>
      <c r="C477" s="48" t="s">
        <v>1190</v>
      </c>
      <c r="D477" s="47" t="s">
        <v>1191</v>
      </c>
      <c r="E477" s="47" t="s">
        <v>61</v>
      </c>
      <c r="F477" s="49">
        <v>1</v>
      </c>
      <c r="G477" s="50" t="s">
        <v>62</v>
      </c>
      <c r="H477" s="49" t="s">
        <v>1692</v>
      </c>
      <c r="I477" s="49" t="s">
        <v>1692</v>
      </c>
      <c r="J477" s="49" t="str">
        <f>VLOOKUP(A477,quedan!$A$2:$C$300,3,0)</f>
        <v>8999</v>
      </c>
      <c r="K477" s="50" t="s">
        <v>63</v>
      </c>
      <c r="L477" s="50" t="s">
        <v>64</v>
      </c>
      <c r="M477" s="50" t="s">
        <v>65</v>
      </c>
      <c r="N477" s="50" t="s">
        <v>377</v>
      </c>
      <c r="O477" s="50" t="s">
        <v>378</v>
      </c>
      <c r="P477" s="51" t="str">
        <f ca="1">IF(INDIRECT("G477")="Mercado Shops","-",IF(INDIRECT("N477")="Clásica","12%",IF(INDIRECT("N477")="Premium","16.5%","-")))</f>
        <v>-</v>
      </c>
      <c r="Q477" s="51" t="str">
        <f ca="1">IF(INDIRECT("G477")="Mercado Libre","-",IF(INDIRECT("N477")="Clásica","4.63%",IF(INDIRECT("N477")="Premium","13.9%","-")))</f>
        <v>-</v>
      </c>
      <c r="R477" s="50" t="s">
        <v>67</v>
      </c>
      <c r="S477" s="51" t="s">
        <v>68</v>
      </c>
    </row>
    <row r="478" spans="1:19" ht="50.1" customHeight="1" x14ac:dyDescent="0.2">
      <c r="A478" s="47" t="s">
        <v>1192</v>
      </c>
      <c r="B478" s="47"/>
      <c r="C478" s="48" t="s">
        <v>1193</v>
      </c>
      <c r="D478" s="48" t="s">
        <v>1194</v>
      </c>
      <c r="E478" s="47" t="s">
        <v>61</v>
      </c>
      <c r="F478" s="49">
        <v>1</v>
      </c>
      <c r="G478" s="50" t="s">
        <v>62</v>
      </c>
      <c r="H478" s="49" t="s">
        <v>1672</v>
      </c>
      <c r="I478" s="49" t="s">
        <v>1672</v>
      </c>
      <c r="J478" s="49" t="str">
        <f>VLOOKUP(A478,quedan!$A$2:$C$300,3,0)</f>
        <v>80</v>
      </c>
      <c r="K478" s="50" t="s">
        <v>63</v>
      </c>
      <c r="L478" s="50" t="s">
        <v>64</v>
      </c>
      <c r="M478" s="50" t="s">
        <v>65</v>
      </c>
      <c r="N478" s="50" t="s">
        <v>115</v>
      </c>
      <c r="O478" s="50" t="s">
        <v>378</v>
      </c>
      <c r="P478" s="51" t="str">
        <f ca="1">IF(INDIRECT("G478")="Mercado Shops","-",IF(INDIRECT("N478")="Clásica","15%",IF(INDIRECT("N478")="Premium","19.5%","-")))</f>
        <v>-</v>
      </c>
      <c r="Q478" s="51" t="str">
        <f ca="1">IF(INDIRECT("G478")="Mercado Libre","-",IF(INDIRECT("N478")="Clásica","4.63%",IF(INDIRECT("N478")="Premium","13.9%","-")))</f>
        <v>-</v>
      </c>
      <c r="R478" s="50" t="s">
        <v>67</v>
      </c>
      <c r="S478" s="51" t="s">
        <v>1195</v>
      </c>
    </row>
    <row r="479" spans="1:19" ht="50.1" customHeight="1" x14ac:dyDescent="0.2">
      <c r="A479" s="47" t="s">
        <v>1196</v>
      </c>
      <c r="B479" s="47"/>
      <c r="C479" s="47" t="s">
        <v>143</v>
      </c>
      <c r="D479" s="47" t="s">
        <v>1197</v>
      </c>
      <c r="E479" s="47" t="s">
        <v>61</v>
      </c>
      <c r="F479" s="51" t="s">
        <v>362</v>
      </c>
      <c r="G479" s="50" t="s">
        <v>62</v>
      </c>
      <c r="H479" s="49" t="s">
        <v>1583</v>
      </c>
      <c r="I479" s="49" t="s">
        <v>1583</v>
      </c>
      <c r="J479" s="49" t="str">
        <f>VLOOKUP(A479,quedan!$A$2:$C$300,3,0)</f>
        <v>99</v>
      </c>
      <c r="K479" s="50" t="s">
        <v>63</v>
      </c>
      <c r="L479" s="50" t="s">
        <v>64</v>
      </c>
      <c r="M479" s="50" t="s">
        <v>65</v>
      </c>
      <c r="N479" s="50" t="s">
        <v>115</v>
      </c>
      <c r="O479" s="50" t="s">
        <v>66</v>
      </c>
      <c r="P479" s="51" t="str">
        <f ca="1">IF(INDIRECT("G479")="Mercado Shops","-",IF(INDIRECT("N479")="Clásica","13%",IF(INDIRECT("N479")="Premium","17.5%","-")))</f>
        <v>-</v>
      </c>
      <c r="Q479" s="51" t="str">
        <f ca="1">IF(INDIRECT("G479")="Mercado Libre","-",IF(INDIRECT("N479")="Clásica","4.63%",IF(INDIRECT("N479")="Premium","13.9%","-")))</f>
        <v>-</v>
      </c>
      <c r="R479" s="50" t="s">
        <v>67</v>
      </c>
      <c r="S479" s="51" t="s">
        <v>1198</v>
      </c>
    </row>
    <row r="480" spans="1:19" ht="50.1" customHeight="1" x14ac:dyDescent="0.2">
      <c r="A480" s="47" t="s">
        <v>1196</v>
      </c>
      <c r="B480" s="47" t="s">
        <v>1199</v>
      </c>
      <c r="C480" s="48" t="s">
        <v>1200</v>
      </c>
      <c r="D480" s="52" t="str">
        <f>"     "&amp;D479</f>
        <v xml:space="preserve">     Par Correctores De Juanete De Dedo Y Protectores.</v>
      </c>
      <c r="E480" s="47" t="s">
        <v>1201</v>
      </c>
      <c r="F480" s="49">
        <v>1</v>
      </c>
      <c r="G480" s="51" t="str">
        <f>G479&amp;"     "</f>
        <v xml:space="preserve">Mercado Libre y Mercado Shops     </v>
      </c>
      <c r="H480" s="51" t="s">
        <v>1583</v>
      </c>
      <c r="I480" s="51" t="s">
        <v>1583</v>
      </c>
      <c r="J480" s="49" t="str">
        <f>VLOOKUP(A480,quedan!$A$2:$C$300,3,0)</f>
        <v>99</v>
      </c>
      <c r="K480" s="51" t="str">
        <f>K479</f>
        <v>Vincular</v>
      </c>
      <c r="L480" s="51" t="str">
        <f>L479&amp;"     "</f>
        <v xml:space="preserve">$     </v>
      </c>
      <c r="M480" s="51" t="str">
        <f>M479&amp;"     "</f>
        <v xml:space="preserve">Mercado Envíos gratis     </v>
      </c>
      <c r="N480" s="51" t="str">
        <f>N479&amp;"     "</f>
        <v xml:space="preserve">Mercado Envíos a cargo del comprador     </v>
      </c>
      <c r="O480" s="51" t="str">
        <f>O479&amp;"     "</f>
        <v xml:space="preserve">Premium     </v>
      </c>
      <c r="P480" s="51" t="str">
        <f ca="1">P479</f>
        <v>-</v>
      </c>
      <c r="Q480" s="51" t="str">
        <f ca="1">Q479</f>
        <v>-</v>
      </c>
      <c r="R480" s="51" t="str">
        <f>R479&amp;"     "</f>
        <v xml:space="preserve">Activa     </v>
      </c>
      <c r="S480" s="51" t="s">
        <v>1198</v>
      </c>
    </row>
    <row r="481" spans="1:19" ht="50.1" customHeight="1" x14ac:dyDescent="0.2">
      <c r="A481" s="47" t="s">
        <v>1202</v>
      </c>
      <c r="B481" s="47"/>
      <c r="C481" s="47" t="s">
        <v>143</v>
      </c>
      <c r="D481" s="47" t="s">
        <v>1203</v>
      </c>
      <c r="E481" s="47" t="s">
        <v>61</v>
      </c>
      <c r="F481" s="51" t="s">
        <v>691</v>
      </c>
      <c r="G481" s="50" t="s">
        <v>62</v>
      </c>
      <c r="H481" s="49" t="s">
        <v>1568</v>
      </c>
      <c r="I481" s="49" t="s">
        <v>1568</v>
      </c>
      <c r="J481" s="49" t="str">
        <f>VLOOKUP(A481,quedan!$A$2:$C$300,3,0)</f>
        <v>109</v>
      </c>
      <c r="K481" s="50" t="s">
        <v>63</v>
      </c>
      <c r="L481" s="50" t="s">
        <v>64</v>
      </c>
      <c r="M481" s="50" t="s">
        <v>65</v>
      </c>
      <c r="N481" s="50" t="s">
        <v>115</v>
      </c>
      <c r="O481" s="50" t="s">
        <v>66</v>
      </c>
      <c r="P481" s="51" t="str">
        <f ca="1">IF(INDIRECT("G481")="Mercado Shops","-",IF(INDIRECT("N481")="Clásica","15%",IF(INDIRECT("N481")="Premium","19.5%","-")))</f>
        <v>-</v>
      </c>
      <c r="Q481" s="51" t="str">
        <f ca="1">IF(INDIRECT("G481")="Mercado Libre","-",IF(INDIRECT("N481")="Clásica","4.63%",IF(INDIRECT("N481")="Premium","13.9%","-")))</f>
        <v>-</v>
      </c>
      <c r="R481" s="50" t="s">
        <v>67</v>
      </c>
      <c r="S481" s="51" t="s">
        <v>1154</v>
      </c>
    </row>
    <row r="482" spans="1:19" ht="50.1" customHeight="1" x14ac:dyDescent="0.2">
      <c r="A482" s="47" t="s">
        <v>1202</v>
      </c>
      <c r="B482" s="47" t="s">
        <v>1204</v>
      </c>
      <c r="C482" s="48" t="s">
        <v>1205</v>
      </c>
      <c r="D482" s="52" t="str">
        <f>"     "&amp;D481</f>
        <v xml:space="preserve">     Arracadas Con Circones Incrustados Doradas  </v>
      </c>
      <c r="E482" s="47" t="s">
        <v>458</v>
      </c>
      <c r="F482" s="49">
        <v>4</v>
      </c>
      <c r="G482" s="51" t="str">
        <f>G481&amp;"     "</f>
        <v xml:space="preserve">Mercado Libre y Mercado Shops     </v>
      </c>
      <c r="H482" s="51" t="s">
        <v>1568</v>
      </c>
      <c r="I482" s="51" t="s">
        <v>1568</v>
      </c>
      <c r="J482" s="49" t="str">
        <f>VLOOKUP(A482,quedan!$A$2:$C$300,3,0)</f>
        <v>109</v>
      </c>
      <c r="K482" s="51" t="str">
        <f>K481</f>
        <v>Vincular</v>
      </c>
      <c r="L482" s="51" t="str">
        <f>L481&amp;"     "</f>
        <v xml:space="preserve">$     </v>
      </c>
      <c r="M482" s="51" t="str">
        <f>M481&amp;"     "</f>
        <v xml:space="preserve">Mercado Envíos gratis     </v>
      </c>
      <c r="N482" s="51" t="str">
        <f>N481&amp;"     "</f>
        <v xml:space="preserve">Mercado Envíos a cargo del comprador     </v>
      </c>
      <c r="O482" s="51" t="str">
        <f>O481&amp;"     "</f>
        <v xml:space="preserve">Premium     </v>
      </c>
      <c r="P482" s="51" t="str">
        <f ca="1">P481</f>
        <v>-</v>
      </c>
      <c r="Q482" s="51" t="str">
        <f ca="1">Q481</f>
        <v>-</v>
      </c>
      <c r="R482" s="51" t="str">
        <f>R481&amp;"     "</f>
        <v xml:space="preserve">Activa     </v>
      </c>
      <c r="S482" s="51" t="s">
        <v>1154</v>
      </c>
    </row>
    <row r="483" spans="1:19" ht="50.1" customHeight="1" x14ac:dyDescent="0.2">
      <c r="A483" s="47" t="s">
        <v>1206</v>
      </c>
      <c r="B483" s="47"/>
      <c r="C483" s="47" t="s">
        <v>143</v>
      </c>
      <c r="D483" s="47" t="s">
        <v>1207</v>
      </c>
      <c r="E483" s="47" t="s">
        <v>61</v>
      </c>
      <c r="F483" s="51" t="s">
        <v>939</v>
      </c>
      <c r="G483" s="50" t="s">
        <v>62</v>
      </c>
      <c r="H483" s="49" t="s">
        <v>1690</v>
      </c>
      <c r="I483" s="49" t="s">
        <v>1690</v>
      </c>
      <c r="J483" s="49" t="str">
        <f>VLOOKUP(A483,quedan!$A$2:$C$300,3,0)</f>
        <v>129</v>
      </c>
      <c r="K483" s="50" t="s">
        <v>63</v>
      </c>
      <c r="L483" s="50" t="s">
        <v>64</v>
      </c>
      <c r="M483" s="50" t="s">
        <v>65</v>
      </c>
      <c r="N483" s="50" t="s">
        <v>115</v>
      </c>
      <c r="O483" s="50" t="s">
        <v>66</v>
      </c>
      <c r="P483" s="51" t="str">
        <f ca="1">IF(INDIRECT("G483")="Mercado Shops","-",IF(INDIRECT("N483")="Clásica","15%",IF(INDIRECT("N483")="Premium","19.5%","-")))</f>
        <v>-</v>
      </c>
      <c r="Q483" s="51" t="str">
        <f ca="1">IF(INDIRECT("G483")="Mercado Libre","-",IF(INDIRECT("N483")="Clásica","4.63%",IF(INDIRECT("N483")="Premium","13.9%","-")))</f>
        <v>-</v>
      </c>
      <c r="R483" s="50" t="s">
        <v>67</v>
      </c>
      <c r="S483" s="51" t="s">
        <v>1208</v>
      </c>
    </row>
    <row r="484" spans="1:19" ht="50.1" customHeight="1" x14ac:dyDescent="0.2">
      <c r="A484" s="47" t="s">
        <v>1206</v>
      </c>
      <c r="B484" s="47" t="s">
        <v>1209</v>
      </c>
      <c r="C484" s="48" t="s">
        <v>1210</v>
      </c>
      <c r="D484" s="52" t="str">
        <f>"     "&amp;D483</f>
        <v xml:space="preserve">     Brazalete Circonia Tipo Diamante Pulsera Ajustable </v>
      </c>
      <c r="E484" s="47" t="s">
        <v>1211</v>
      </c>
      <c r="F484" s="49">
        <v>6</v>
      </c>
      <c r="G484" s="51" t="str">
        <f>G483&amp;"     "</f>
        <v xml:space="preserve">Mercado Libre y Mercado Shops     </v>
      </c>
      <c r="H484" s="51" t="s">
        <v>1690</v>
      </c>
      <c r="I484" s="51" t="s">
        <v>1690</v>
      </c>
      <c r="J484" s="49" t="str">
        <f>VLOOKUP(A484,quedan!$A$2:$C$300,3,0)</f>
        <v>129</v>
      </c>
      <c r="K484" s="51" t="str">
        <f>K483</f>
        <v>Vincular</v>
      </c>
      <c r="L484" s="51" t="str">
        <f>L483&amp;"     "</f>
        <v xml:space="preserve">$     </v>
      </c>
      <c r="M484" s="51" t="str">
        <f>M483&amp;"     "</f>
        <v xml:space="preserve">Mercado Envíos gratis     </v>
      </c>
      <c r="N484" s="51" t="str">
        <f>N483&amp;"     "</f>
        <v xml:space="preserve">Mercado Envíos a cargo del comprador     </v>
      </c>
      <c r="O484" s="51" t="str">
        <f>O483&amp;"     "</f>
        <v xml:space="preserve">Premium     </v>
      </c>
      <c r="P484" s="51" t="str">
        <f ca="1">P483</f>
        <v>-</v>
      </c>
      <c r="Q484" s="51" t="str">
        <f ca="1">Q483</f>
        <v>-</v>
      </c>
      <c r="R484" s="51" t="str">
        <f>R483&amp;"     "</f>
        <v xml:space="preserve">Activa     </v>
      </c>
      <c r="S484" s="51" t="s">
        <v>1208</v>
      </c>
    </row>
    <row r="485" spans="1:19" ht="50.1" customHeight="1" x14ac:dyDescent="0.2">
      <c r="A485" s="47" t="s">
        <v>1212</v>
      </c>
      <c r="B485" s="47"/>
      <c r="C485" s="48" t="s">
        <v>1213</v>
      </c>
      <c r="D485" s="48" t="s">
        <v>1214</v>
      </c>
      <c r="E485" s="47" t="s">
        <v>61</v>
      </c>
      <c r="F485" s="49">
        <v>2</v>
      </c>
      <c r="G485" s="50" t="s">
        <v>62</v>
      </c>
      <c r="H485" s="49" t="s">
        <v>1688</v>
      </c>
      <c r="I485" s="49" t="s">
        <v>1688</v>
      </c>
      <c r="J485" s="49" t="str">
        <f>VLOOKUP(A485,quedan!$A$2:$C$300,3,0)</f>
        <v>1148</v>
      </c>
      <c r="K485" s="50" t="s">
        <v>63</v>
      </c>
      <c r="L485" s="50" t="s">
        <v>64</v>
      </c>
      <c r="M485" s="50" t="s">
        <v>65</v>
      </c>
      <c r="N485" s="50" t="s">
        <v>115</v>
      </c>
      <c r="O485" s="50" t="s">
        <v>66</v>
      </c>
      <c r="P485" s="51" t="str">
        <f ca="1">IF(INDIRECT("G485")="Mercado Shops","-",IF(INDIRECT("N485")="Clásica","12%",IF(INDIRECT("N485")="Premium","16.5%","-")))</f>
        <v>-</v>
      </c>
      <c r="Q485" s="51" t="str">
        <f ca="1">IF(INDIRECT("G485")="Mercado Libre","-",IF(INDIRECT("N485")="Clásica","4.63%",IF(INDIRECT("N485")="Premium","13.9%","-")))</f>
        <v>-</v>
      </c>
      <c r="R485" s="50" t="s">
        <v>67</v>
      </c>
      <c r="S485" s="51" t="s">
        <v>68</v>
      </c>
    </row>
    <row r="486" spans="1:19" ht="50.1" customHeight="1" x14ac:dyDescent="0.2">
      <c r="A486" s="47" t="s">
        <v>1215</v>
      </c>
      <c r="B486" s="47"/>
      <c r="C486" s="48" t="s">
        <v>1216</v>
      </c>
      <c r="D486" s="47" t="s">
        <v>1217</v>
      </c>
      <c r="E486" s="47" t="s">
        <v>61</v>
      </c>
      <c r="F486" s="49">
        <v>3</v>
      </c>
      <c r="G486" s="50" t="s">
        <v>62</v>
      </c>
      <c r="H486" s="49">
        <v>883</v>
      </c>
      <c r="I486" s="49">
        <v>883</v>
      </c>
      <c r="J486" s="174">
        <f>VLOOKUP(A486,omiapublicaciones!$A$5:$G$598,7,0)</f>
        <v>883</v>
      </c>
      <c r="K486" s="50" t="s">
        <v>63</v>
      </c>
      <c r="L486" s="50" t="s">
        <v>64</v>
      </c>
      <c r="M486" s="50" t="s">
        <v>65</v>
      </c>
      <c r="N486" s="50" t="s">
        <v>115</v>
      </c>
      <c r="O486" s="50" t="s">
        <v>66</v>
      </c>
      <c r="P486" s="51" t="str">
        <f ca="1">IF(INDIRECT("G486")="Mercado Shops","-",IF(INDIRECT("N486")="Clásica","12%",IF(INDIRECT("N486")="Premium","16.5%","-")))</f>
        <v>-</v>
      </c>
      <c r="Q486" s="51" t="str">
        <f ca="1">IF(INDIRECT("G486")="Mercado Libre","-",IF(INDIRECT("N486")="Clásica","4.63%",IF(INDIRECT("N486")="Premium","13.9%","-")))</f>
        <v>-</v>
      </c>
      <c r="R486" s="50" t="s">
        <v>67</v>
      </c>
      <c r="S486" s="51" t="s">
        <v>68</v>
      </c>
    </row>
    <row r="487" spans="1:19" ht="50.1" customHeight="1" x14ac:dyDescent="0.2">
      <c r="A487" s="47" t="s">
        <v>1218</v>
      </c>
      <c r="B487" s="47"/>
      <c r="C487" s="48" t="s">
        <v>1219</v>
      </c>
      <c r="D487" s="47" t="s">
        <v>1220</v>
      </c>
      <c r="E487" s="47" t="s">
        <v>61</v>
      </c>
      <c r="F487" s="49">
        <v>3</v>
      </c>
      <c r="G487" s="50" t="s">
        <v>62</v>
      </c>
      <c r="H487" s="49" t="s">
        <v>1687</v>
      </c>
      <c r="I487" s="49" t="s">
        <v>1687</v>
      </c>
      <c r="J487" s="49" t="str">
        <f>VLOOKUP(A487,quedan!$A$2:$C$300,3,0)</f>
        <v>2894</v>
      </c>
      <c r="K487" s="50" t="s">
        <v>63</v>
      </c>
      <c r="L487" s="50" t="s">
        <v>64</v>
      </c>
      <c r="M487" s="50" t="s">
        <v>65</v>
      </c>
      <c r="N487" s="50" t="s">
        <v>65</v>
      </c>
      <c r="O487" s="50" t="s">
        <v>66</v>
      </c>
      <c r="P487" s="51" t="str">
        <f ca="1">IF(INDIRECT("G487")="Mercado Shops","-",IF(INDIRECT("N487")="Clásica","12%",IF(INDIRECT("N487")="Premium","16.5%","-")))</f>
        <v>-</v>
      </c>
      <c r="Q487" s="51" t="str">
        <f ca="1">IF(INDIRECT("G487")="Mercado Libre","-",IF(INDIRECT("N487")="Clásica","4.63%",IF(INDIRECT("N487")="Premium","13.9%","-")))</f>
        <v>-</v>
      </c>
      <c r="R487" s="50" t="s">
        <v>78</v>
      </c>
      <c r="S487" s="51" t="s">
        <v>1221</v>
      </c>
    </row>
    <row r="488" spans="1:19" ht="50.1" customHeight="1" x14ac:dyDescent="0.2">
      <c r="A488" s="47" t="s">
        <v>1222</v>
      </c>
      <c r="B488" s="47"/>
      <c r="C488" s="48" t="s">
        <v>1223</v>
      </c>
      <c r="D488" s="47" t="s">
        <v>1224</v>
      </c>
      <c r="E488" s="47" t="s">
        <v>61</v>
      </c>
      <c r="F488" s="49">
        <v>0</v>
      </c>
      <c r="G488" s="50" t="s">
        <v>62</v>
      </c>
      <c r="H488" s="49">
        <v>4899</v>
      </c>
      <c r="I488" s="49">
        <v>4899</v>
      </c>
      <c r="J488" s="174">
        <f>VLOOKUP(A488,omiapublicaciones!$A$5:$G$598,7,0)</f>
        <v>4899</v>
      </c>
      <c r="K488" s="50" t="s">
        <v>63</v>
      </c>
      <c r="L488" s="50" t="s">
        <v>64</v>
      </c>
      <c r="M488" s="50" t="s">
        <v>65</v>
      </c>
      <c r="N488" s="50" t="s">
        <v>115</v>
      </c>
      <c r="O488" s="50" t="s">
        <v>66</v>
      </c>
      <c r="P488" s="51" t="str">
        <f ca="1">IF(INDIRECT("G488")="Mercado Shops","-",IF(INDIRECT("N488")="Clásica","12%",IF(INDIRECT("N488")="Premium","16.5%","-")))</f>
        <v>-</v>
      </c>
      <c r="Q488" s="51" t="str">
        <f ca="1">IF(INDIRECT("G488")="Mercado Libre","-",IF(INDIRECT("N488")="Clásica","4.63%",IF(INDIRECT("N488")="Premium","13.9%","-")))</f>
        <v>-</v>
      </c>
      <c r="R488" s="50" t="s">
        <v>78</v>
      </c>
      <c r="S488" s="51" t="s">
        <v>1221</v>
      </c>
    </row>
    <row r="489" spans="1:19" ht="50.1" customHeight="1" x14ac:dyDescent="0.2">
      <c r="A489" s="47" t="s">
        <v>1225</v>
      </c>
      <c r="B489" s="47"/>
      <c r="C489" s="48" t="s">
        <v>1226</v>
      </c>
      <c r="D489" s="47" t="s">
        <v>1227</v>
      </c>
      <c r="E489" s="47" t="s">
        <v>61</v>
      </c>
      <c r="F489" s="49">
        <v>5</v>
      </c>
      <c r="G489" s="50" t="s">
        <v>62</v>
      </c>
      <c r="H489" s="49" t="s">
        <v>1566</v>
      </c>
      <c r="I489" s="49" t="s">
        <v>1566</v>
      </c>
      <c r="J489" s="49" t="str">
        <f>VLOOKUP(A489,quedan!$A$2:$C$300,3,0)</f>
        <v>284</v>
      </c>
      <c r="K489" s="50" t="s">
        <v>63</v>
      </c>
      <c r="L489" s="50" t="s">
        <v>64</v>
      </c>
      <c r="M489" s="50" t="s">
        <v>65</v>
      </c>
      <c r="N489" s="50" t="s">
        <v>115</v>
      </c>
      <c r="O489" s="50" t="s">
        <v>66</v>
      </c>
      <c r="P489" s="51" t="str">
        <f ca="1">IF(INDIRECT("G489")="Mercado Shops","-",IF(INDIRECT("N489")="Clásica","15%",IF(INDIRECT("N489")="Premium","19.5%","-")))</f>
        <v>-</v>
      </c>
      <c r="Q489" s="51" t="str">
        <f ca="1">IF(INDIRECT("G489")="Mercado Libre","-",IF(INDIRECT("N489")="Clásica","4.63%",IF(INDIRECT("N489")="Premium","13.9%","-")))</f>
        <v>-</v>
      </c>
      <c r="R489" s="50" t="s">
        <v>78</v>
      </c>
      <c r="S489" s="51" t="s">
        <v>1228</v>
      </c>
    </row>
    <row r="490" spans="1:19" ht="50.1" customHeight="1" x14ac:dyDescent="0.2">
      <c r="A490" s="47" t="s">
        <v>1229</v>
      </c>
      <c r="B490" s="47"/>
      <c r="C490" s="48" t="s">
        <v>1226</v>
      </c>
      <c r="D490" s="47" t="s">
        <v>1230</v>
      </c>
      <c r="E490" s="47" t="s">
        <v>61</v>
      </c>
      <c r="F490" s="49">
        <v>2</v>
      </c>
      <c r="G490" s="50" t="s">
        <v>62</v>
      </c>
      <c r="H490" s="49" t="s">
        <v>1566</v>
      </c>
      <c r="I490" s="49" t="s">
        <v>1566</v>
      </c>
      <c r="J490" s="49" t="str">
        <f>VLOOKUP(A490,quedan!$A$2:$C$300,3,0)</f>
        <v>284</v>
      </c>
      <c r="K490" s="50" t="s">
        <v>63</v>
      </c>
      <c r="L490" s="50" t="s">
        <v>64</v>
      </c>
      <c r="M490" s="50" t="s">
        <v>65</v>
      </c>
      <c r="N490" s="50" t="s">
        <v>65</v>
      </c>
      <c r="O490" s="50" t="s">
        <v>66</v>
      </c>
      <c r="P490" s="51" t="str">
        <f ca="1">IF(INDIRECT("G490")="Mercado Shops","-",IF(INDIRECT("N490")="Clásica","15%",IF(INDIRECT("N490")="Premium","19.5%","-")))</f>
        <v>-</v>
      </c>
      <c r="Q490" s="51" t="str">
        <f ca="1">IF(INDIRECT("G490")="Mercado Libre","-",IF(INDIRECT("N490")="Clásica","4.63%",IF(INDIRECT("N490")="Premium","13.9%","-")))</f>
        <v>-</v>
      </c>
      <c r="R490" s="50" t="s">
        <v>67</v>
      </c>
      <c r="S490" s="51" t="s">
        <v>1228</v>
      </c>
    </row>
    <row r="491" spans="1:19" ht="50.1" customHeight="1" x14ac:dyDescent="0.2">
      <c r="A491" s="47" t="s">
        <v>1231</v>
      </c>
      <c r="B491" s="47"/>
      <c r="C491" s="47" t="s">
        <v>143</v>
      </c>
      <c r="D491" s="47" t="s">
        <v>1232</v>
      </c>
      <c r="E491" s="47" t="s">
        <v>61</v>
      </c>
      <c r="F491" s="51" t="s">
        <v>451</v>
      </c>
      <c r="G491" s="50" t="s">
        <v>62</v>
      </c>
      <c r="H491" s="49" t="s">
        <v>1588</v>
      </c>
      <c r="I491" s="49" t="s">
        <v>1588</v>
      </c>
      <c r="J491" s="49" t="str">
        <f>VLOOKUP(A491,quedan!$A$2:$C$300,3,0)</f>
        <v>118</v>
      </c>
      <c r="K491" s="50" t="s">
        <v>63</v>
      </c>
      <c r="L491" s="50" t="s">
        <v>64</v>
      </c>
      <c r="M491" s="50" t="s">
        <v>65</v>
      </c>
      <c r="N491" s="50" t="s">
        <v>115</v>
      </c>
      <c r="O491" s="50" t="s">
        <v>66</v>
      </c>
      <c r="P491" s="51" t="str">
        <f ca="1">IF(INDIRECT("G491")="Mercado Shops","-",IF(INDIRECT("N491")="Clásica","15%",IF(INDIRECT("N491")="Premium","19.5%","-")))</f>
        <v>-</v>
      </c>
      <c r="Q491" s="51" t="str">
        <f ca="1">IF(INDIRECT("G491")="Mercado Libre","-",IF(INDIRECT("N491")="Clásica","4.63%",IF(INDIRECT("N491")="Premium","13.9%","-")))</f>
        <v>-</v>
      </c>
      <c r="R491" s="50" t="s">
        <v>67</v>
      </c>
      <c r="S491" s="51" t="s">
        <v>1233</v>
      </c>
    </row>
    <row r="492" spans="1:19" ht="50.1" customHeight="1" x14ac:dyDescent="0.2">
      <c r="A492" s="47" t="s">
        <v>1231</v>
      </c>
      <c r="B492" s="47" t="s">
        <v>1234</v>
      </c>
      <c r="C492" s="48" t="s">
        <v>1235</v>
      </c>
      <c r="D492" s="52" t="str">
        <f>"     "&amp;D491</f>
        <v xml:space="preserve">     Cepillo Para Perro Y Gato Deslanador Autolimpiante</v>
      </c>
      <c r="E492" s="47" t="s">
        <v>707</v>
      </c>
      <c r="F492" s="49">
        <v>3</v>
      </c>
      <c r="G492" s="51" t="str">
        <f>G491&amp;"     "</f>
        <v xml:space="preserve">Mercado Libre y Mercado Shops     </v>
      </c>
      <c r="H492" s="51" t="s">
        <v>1588</v>
      </c>
      <c r="I492" s="51" t="s">
        <v>1588</v>
      </c>
      <c r="J492" s="49" t="str">
        <f>VLOOKUP(A492,quedan!$A$2:$C$300,3,0)</f>
        <v>118</v>
      </c>
      <c r="K492" s="51" t="str">
        <f>K491</f>
        <v>Vincular</v>
      </c>
      <c r="L492" s="51" t="str">
        <f>L491&amp;"     "</f>
        <v xml:space="preserve">$     </v>
      </c>
      <c r="M492" s="51" t="str">
        <f>M491&amp;"     "</f>
        <v xml:space="preserve">Mercado Envíos gratis     </v>
      </c>
      <c r="N492" s="51" t="str">
        <f>N491&amp;"     "</f>
        <v xml:space="preserve">Mercado Envíos a cargo del comprador     </v>
      </c>
      <c r="O492" s="51" t="str">
        <f>O491&amp;"     "</f>
        <v xml:space="preserve">Premium     </v>
      </c>
      <c r="P492" s="51" t="str">
        <f ca="1">P491</f>
        <v>-</v>
      </c>
      <c r="Q492" s="51" t="str">
        <f ca="1">Q491</f>
        <v>-</v>
      </c>
      <c r="R492" s="51" t="str">
        <f>R491&amp;"     "</f>
        <v xml:space="preserve">Activa     </v>
      </c>
      <c r="S492" s="51" t="s">
        <v>1233</v>
      </c>
    </row>
    <row r="493" spans="1:19" ht="50.1" customHeight="1" x14ac:dyDescent="0.2">
      <c r="A493" s="47" t="s">
        <v>1231</v>
      </c>
      <c r="B493" s="47" t="s">
        <v>1236</v>
      </c>
      <c r="C493" s="48" t="s">
        <v>1237</v>
      </c>
      <c r="D493" s="52" t="str">
        <f>"     "&amp;D491</f>
        <v xml:space="preserve">     Cepillo Para Perro Y Gato Deslanador Autolimpiante</v>
      </c>
      <c r="E493" s="47" t="s">
        <v>293</v>
      </c>
      <c r="F493" s="49">
        <v>0</v>
      </c>
      <c r="G493" s="51" t="str">
        <f>G491&amp;"     "</f>
        <v xml:space="preserve">Mercado Libre y Mercado Shops     </v>
      </c>
      <c r="H493" s="51" t="s">
        <v>1588</v>
      </c>
      <c r="I493" s="51" t="s">
        <v>1588</v>
      </c>
      <c r="J493" s="49" t="str">
        <f>VLOOKUP(A493,quedan!$A$2:$C$300,3,0)</f>
        <v>118</v>
      </c>
      <c r="K493" s="51" t="str">
        <f>K491</f>
        <v>Vincular</v>
      </c>
      <c r="L493" s="51" t="str">
        <f>L491&amp;"     "</f>
        <v xml:space="preserve">$     </v>
      </c>
      <c r="M493" s="51" t="str">
        <f>M491&amp;"     "</f>
        <v xml:space="preserve">Mercado Envíos gratis     </v>
      </c>
      <c r="N493" s="51" t="str">
        <f>N491&amp;"     "</f>
        <v xml:space="preserve">Mercado Envíos a cargo del comprador     </v>
      </c>
      <c r="O493" s="51" t="str">
        <f>O491&amp;"     "</f>
        <v xml:space="preserve">Premium     </v>
      </c>
      <c r="P493" s="51" t="str">
        <f ca="1">P491</f>
        <v>-</v>
      </c>
      <c r="Q493" s="51" t="str">
        <f ca="1">Q491</f>
        <v>-</v>
      </c>
      <c r="R493" s="51" t="str">
        <f>R491&amp;"     "</f>
        <v xml:space="preserve">Activa     </v>
      </c>
      <c r="S493" s="51" t="s">
        <v>1233</v>
      </c>
    </row>
    <row r="494" spans="1:19" ht="50.1" customHeight="1" x14ac:dyDescent="0.2">
      <c r="A494" s="47" t="s">
        <v>1238</v>
      </c>
      <c r="B494" s="47"/>
      <c r="C494" s="48" t="s">
        <v>413</v>
      </c>
      <c r="D494" s="47" t="s">
        <v>414</v>
      </c>
      <c r="E494" s="47" t="s">
        <v>61</v>
      </c>
      <c r="F494" s="49">
        <v>0</v>
      </c>
      <c r="G494" s="50" t="s">
        <v>62</v>
      </c>
      <c r="H494" s="49" t="s">
        <v>1686</v>
      </c>
      <c r="I494" s="49" t="s">
        <v>1686</v>
      </c>
      <c r="J494" s="49" t="str">
        <f>VLOOKUP(A494,quedan!$A$2:$C$300,3,0)</f>
        <v>689</v>
      </c>
      <c r="K494" s="50" t="s">
        <v>63</v>
      </c>
      <c r="L494" s="50" t="s">
        <v>64</v>
      </c>
      <c r="M494" s="50" t="s">
        <v>65</v>
      </c>
      <c r="N494" s="50" t="s">
        <v>115</v>
      </c>
      <c r="O494" s="50" t="s">
        <v>66</v>
      </c>
      <c r="P494" s="51" t="str">
        <f ca="1">IF(INDIRECT("G494")="Mercado Shops","-",IF(INDIRECT("N494")="Clásica","10%",IF(INDIRECT("N494")="Premium","14.5%","-")))</f>
        <v>-</v>
      </c>
      <c r="Q494" s="51" t="str">
        <f ca="1">IF(INDIRECT("G494")="Mercado Libre","-",IF(INDIRECT("N494")="Clásica","4.63%",IF(INDIRECT("N494")="Premium","13.9%","-")))</f>
        <v>-</v>
      </c>
      <c r="R494" s="50" t="s">
        <v>78</v>
      </c>
      <c r="S494" s="51" t="s">
        <v>74</v>
      </c>
    </row>
    <row r="495" spans="1:19" ht="50.1" customHeight="1" x14ac:dyDescent="0.2">
      <c r="A495" s="47" t="s">
        <v>1239</v>
      </c>
      <c r="B495" s="47"/>
      <c r="C495" s="48" t="s">
        <v>591</v>
      </c>
      <c r="D495" s="48" t="s">
        <v>1240</v>
      </c>
      <c r="E495" s="47" t="s">
        <v>61</v>
      </c>
      <c r="F495" s="49">
        <v>2</v>
      </c>
      <c r="G495" s="50" t="s">
        <v>62</v>
      </c>
      <c r="H495" s="49" t="s">
        <v>1564</v>
      </c>
      <c r="I495" s="49" t="s">
        <v>1564</v>
      </c>
      <c r="J495" s="49" t="str">
        <f>VLOOKUP(A495,quedan!$A$2:$C$300,3,0)</f>
        <v>278</v>
      </c>
      <c r="K495" s="50" t="s">
        <v>63</v>
      </c>
      <c r="L495" s="50" t="s">
        <v>64</v>
      </c>
      <c r="M495" s="50" t="s">
        <v>65</v>
      </c>
      <c r="N495" s="50" t="s">
        <v>115</v>
      </c>
      <c r="O495" s="50" t="s">
        <v>378</v>
      </c>
      <c r="P495" s="51" t="str">
        <f ca="1">IF(INDIRECT("G495")="Mercado Shops","-",IF(INDIRECT("N495")="Clásica","10%",IF(INDIRECT("N495")="Premium","14.5%","-")))</f>
        <v>-</v>
      </c>
      <c r="Q495" s="51" t="str">
        <f ca="1">IF(INDIRECT("G495")="Mercado Libre","-",IF(INDIRECT("N495")="Clásica","4.63%",IF(INDIRECT("N495")="Premium","13.9%","-")))</f>
        <v>-</v>
      </c>
      <c r="R495" s="50" t="s">
        <v>78</v>
      </c>
      <c r="S495" s="51" t="s">
        <v>125</v>
      </c>
    </row>
    <row r="496" spans="1:19" ht="50.1" customHeight="1" x14ac:dyDescent="0.2">
      <c r="A496" s="47" t="s">
        <v>1241</v>
      </c>
      <c r="B496" s="47"/>
      <c r="C496" s="48" t="s">
        <v>1242</v>
      </c>
      <c r="D496" s="48" t="s">
        <v>1243</v>
      </c>
      <c r="E496" s="47" t="s">
        <v>61</v>
      </c>
      <c r="F496" s="49">
        <v>10</v>
      </c>
      <c r="G496" s="50" t="s">
        <v>62</v>
      </c>
      <c r="H496" s="49" t="s">
        <v>1563</v>
      </c>
      <c r="I496" s="49" t="s">
        <v>1563</v>
      </c>
      <c r="J496" s="49" t="str">
        <f>VLOOKUP(A496,quedan!$A$2:$C$300,3,0)</f>
        <v>176</v>
      </c>
      <c r="K496" s="50" t="s">
        <v>63</v>
      </c>
      <c r="L496" s="50" t="s">
        <v>64</v>
      </c>
      <c r="M496" s="50" t="s">
        <v>65</v>
      </c>
      <c r="N496" s="50" t="s">
        <v>115</v>
      </c>
      <c r="O496" s="50" t="s">
        <v>66</v>
      </c>
      <c r="P496" s="51" t="str">
        <f ca="1">IF(INDIRECT("G496")="Mercado Shops","-",IF(INDIRECT("N496")="Clásica","14%",IF(INDIRECT("N496")="Premium","18.5%","-")))</f>
        <v>-</v>
      </c>
      <c r="Q496" s="51" t="str">
        <f ca="1">IF(INDIRECT("G496")="Mercado Libre","-",IF(INDIRECT("N496")="Clásica","4.63%",IF(INDIRECT("N496")="Premium","13.9%","-")))</f>
        <v>-</v>
      </c>
      <c r="R496" s="50" t="s">
        <v>67</v>
      </c>
      <c r="S496" s="51" t="s">
        <v>1244</v>
      </c>
    </row>
    <row r="497" spans="1:19" ht="50.1" customHeight="1" x14ac:dyDescent="0.2">
      <c r="A497" s="47" t="s">
        <v>1245</v>
      </c>
      <c r="B497" s="47"/>
      <c r="C497" s="47" t="s">
        <v>143</v>
      </c>
      <c r="D497" s="47" t="s">
        <v>1246</v>
      </c>
      <c r="E497" s="47" t="s">
        <v>61</v>
      </c>
      <c r="F497" s="51" t="s">
        <v>362</v>
      </c>
      <c r="G497" s="50" t="s">
        <v>62</v>
      </c>
      <c r="H497" s="49" t="s">
        <v>1744</v>
      </c>
      <c r="I497" s="49" t="s">
        <v>1744</v>
      </c>
      <c r="J497" s="49" t="str">
        <f>VLOOKUP(A497,quedan!$A$2:$C$300,3,0)</f>
        <v>595</v>
      </c>
      <c r="K497" s="50" t="s">
        <v>63</v>
      </c>
      <c r="L497" s="50" t="s">
        <v>64</v>
      </c>
      <c r="M497" s="50" t="s">
        <v>65</v>
      </c>
      <c r="N497" s="50" t="s">
        <v>115</v>
      </c>
      <c r="O497" s="50" t="s">
        <v>66</v>
      </c>
      <c r="P497" s="51" t="str">
        <f ca="1">IF(INDIRECT("G497")="Mercado Shops","-",IF(INDIRECT("N497")="Clásica","15%",IF(INDIRECT("N497")="Premium","19.5%","-")))</f>
        <v>-</v>
      </c>
      <c r="Q497" s="51" t="str">
        <f ca="1">IF(INDIRECT("G497")="Mercado Libre","-",IF(INDIRECT("N497")="Clásica","4.63%",IF(INDIRECT("N497")="Premium","13.9%","-")))</f>
        <v>-</v>
      </c>
      <c r="R497" s="50" t="s">
        <v>67</v>
      </c>
      <c r="S497" s="51" t="s">
        <v>1247</v>
      </c>
    </row>
    <row r="498" spans="1:19" ht="50.1" customHeight="1" x14ac:dyDescent="0.2">
      <c r="A498" s="47" t="s">
        <v>1245</v>
      </c>
      <c r="B498" s="47" t="s">
        <v>1248</v>
      </c>
      <c r="C498" s="48" t="s">
        <v>1249</v>
      </c>
      <c r="D498" s="52" t="str">
        <f>"     "&amp;D497</f>
        <v xml:space="preserve">     Calentador Taza Bebidas Electronico Usb Hogar Oficina</v>
      </c>
      <c r="E498" s="47" t="s">
        <v>707</v>
      </c>
      <c r="F498" s="49">
        <v>1</v>
      </c>
      <c r="G498" s="51" t="str">
        <f>G497&amp;"     "</f>
        <v xml:space="preserve">Mercado Libre y Mercado Shops     </v>
      </c>
      <c r="H498" s="51" t="s">
        <v>1744</v>
      </c>
      <c r="I498" s="51" t="s">
        <v>1744</v>
      </c>
      <c r="J498" s="49" t="str">
        <f>VLOOKUP(A498,quedan!$A$2:$C$300,3,0)</f>
        <v>595</v>
      </c>
      <c r="K498" s="51" t="str">
        <f>K497</f>
        <v>Vincular</v>
      </c>
      <c r="L498" s="51" t="str">
        <f>L497&amp;"     "</f>
        <v xml:space="preserve">$     </v>
      </c>
      <c r="M498" s="51" t="str">
        <f>M497&amp;"     "</f>
        <v xml:space="preserve">Mercado Envíos gratis     </v>
      </c>
      <c r="N498" s="51" t="str">
        <f>N497&amp;"     "</f>
        <v xml:space="preserve">Mercado Envíos a cargo del comprador     </v>
      </c>
      <c r="O498" s="51" t="str">
        <f>O497&amp;"     "</f>
        <v xml:space="preserve">Premium     </v>
      </c>
      <c r="P498" s="51" t="str">
        <f ca="1">P497</f>
        <v>-</v>
      </c>
      <c r="Q498" s="51" t="str">
        <f ca="1">Q497</f>
        <v>-</v>
      </c>
      <c r="R498" s="51" t="str">
        <f>R497&amp;"     "</f>
        <v xml:space="preserve">Activa     </v>
      </c>
      <c r="S498" s="51" t="s">
        <v>1247</v>
      </c>
    </row>
    <row r="499" spans="1:19" ht="50.1" customHeight="1" x14ac:dyDescent="0.2">
      <c r="A499" s="47" t="s">
        <v>1245</v>
      </c>
      <c r="B499" s="47" t="s">
        <v>1250</v>
      </c>
      <c r="C499" s="48" t="s">
        <v>1251</v>
      </c>
      <c r="D499" s="52" t="str">
        <f>"     "&amp;D497</f>
        <v xml:space="preserve">     Calentador Taza Bebidas Electronico Usb Hogar Oficina</v>
      </c>
      <c r="E499" s="47" t="s">
        <v>461</v>
      </c>
      <c r="F499" s="49">
        <v>0</v>
      </c>
      <c r="G499" s="51" t="str">
        <f>G497&amp;"     "</f>
        <v xml:space="preserve">Mercado Libre y Mercado Shops     </v>
      </c>
      <c r="H499" s="51" t="s">
        <v>1744</v>
      </c>
      <c r="I499" s="51" t="s">
        <v>1744</v>
      </c>
      <c r="J499" s="49" t="str">
        <f>VLOOKUP(A499,quedan!$A$2:$C$300,3,0)</f>
        <v>595</v>
      </c>
      <c r="K499" s="51" t="str">
        <f>K497</f>
        <v>Vincular</v>
      </c>
      <c r="L499" s="51" t="str">
        <f>L497&amp;"     "</f>
        <v xml:space="preserve">$     </v>
      </c>
      <c r="M499" s="51" t="str">
        <f>M497&amp;"     "</f>
        <v xml:space="preserve">Mercado Envíos gratis     </v>
      </c>
      <c r="N499" s="51" t="str">
        <f>N497&amp;"     "</f>
        <v xml:space="preserve">Mercado Envíos a cargo del comprador     </v>
      </c>
      <c r="O499" s="51" t="str">
        <f>O497&amp;"     "</f>
        <v xml:space="preserve">Premium     </v>
      </c>
      <c r="P499" s="51" t="str">
        <f ca="1">P497</f>
        <v>-</v>
      </c>
      <c r="Q499" s="51" t="str">
        <f ca="1">Q497</f>
        <v>-</v>
      </c>
      <c r="R499" s="51" t="str">
        <f>R497&amp;"     "</f>
        <v xml:space="preserve">Activa     </v>
      </c>
      <c r="S499" s="51" t="s">
        <v>1247</v>
      </c>
    </row>
    <row r="500" spans="1:19" ht="50.1" customHeight="1" x14ac:dyDescent="0.2">
      <c r="A500" s="47" t="s">
        <v>1252</v>
      </c>
      <c r="B500" s="47"/>
      <c r="C500" s="48" t="s">
        <v>748</v>
      </c>
      <c r="D500" s="47" t="s">
        <v>1253</v>
      </c>
      <c r="E500" s="47" t="s">
        <v>61</v>
      </c>
      <c r="F500" s="49">
        <v>1</v>
      </c>
      <c r="G500" s="50" t="s">
        <v>62</v>
      </c>
      <c r="H500" s="49">
        <v>1620</v>
      </c>
      <c r="I500" s="49">
        <v>1620</v>
      </c>
      <c r="J500" s="174">
        <f>VLOOKUP(A500,omiapublicaciones!$A$5:$G$598,7,0)</f>
        <v>1620</v>
      </c>
      <c r="K500" s="50" t="s">
        <v>63</v>
      </c>
      <c r="L500" s="50" t="s">
        <v>64</v>
      </c>
      <c r="M500" s="50" t="s">
        <v>65</v>
      </c>
      <c r="N500" s="50" t="s">
        <v>377</v>
      </c>
      <c r="O500" s="50" t="s">
        <v>378</v>
      </c>
      <c r="P500" s="51" t="str">
        <f ca="1">IF(INDIRECT("G500")="Mercado Shops","-",IF(INDIRECT("N500")="Clásica","10%",IF(INDIRECT("N500")="Premium","14.5%","-")))</f>
        <v>-</v>
      </c>
      <c r="Q500" s="51" t="str">
        <f ca="1">IF(INDIRECT("G500")="Mercado Libre","-",IF(INDIRECT("N500")="Clásica","4.63%",IF(INDIRECT("N500")="Premium","13.9%","-")))</f>
        <v>-</v>
      </c>
      <c r="R500" s="50" t="s">
        <v>78</v>
      </c>
      <c r="S500" s="51" t="s">
        <v>125</v>
      </c>
    </row>
    <row r="501" spans="1:19" ht="50.1" customHeight="1" x14ac:dyDescent="0.2">
      <c r="A501" s="47" t="s">
        <v>1254</v>
      </c>
      <c r="B501" s="47"/>
      <c r="C501" s="48" t="s">
        <v>1255</v>
      </c>
      <c r="D501" s="47" t="s">
        <v>1256</v>
      </c>
      <c r="E501" s="47" t="s">
        <v>61</v>
      </c>
      <c r="F501" s="49">
        <v>3</v>
      </c>
      <c r="G501" s="50" t="s">
        <v>62</v>
      </c>
      <c r="H501" s="49">
        <v>220</v>
      </c>
      <c r="I501" s="49">
        <v>220</v>
      </c>
      <c r="J501" s="174">
        <f>VLOOKUP(A501,omiapublicaciones!$A$5:$G$598,7,0)</f>
        <v>220</v>
      </c>
      <c r="K501" s="50" t="s">
        <v>63</v>
      </c>
      <c r="L501" s="50" t="s">
        <v>64</v>
      </c>
      <c r="M501" s="50" t="s">
        <v>65</v>
      </c>
      <c r="N501" s="50" t="s">
        <v>115</v>
      </c>
      <c r="O501" s="50" t="s">
        <v>66</v>
      </c>
      <c r="P501" s="51" t="str">
        <f ca="1">IF(INDIRECT("G501")="Mercado Shops","-",IF(INDIRECT("N501")="Clásica","15%",IF(INDIRECT("N501")="Premium","19.5%","-")))</f>
        <v>-</v>
      </c>
      <c r="Q501" s="51" t="str">
        <f ca="1">IF(INDIRECT("G501")="Mercado Libre","-",IF(INDIRECT("N501")="Clásica","4.63%",IF(INDIRECT("N501")="Premium","13.9%","-")))</f>
        <v>-</v>
      </c>
      <c r="R501" s="50" t="s">
        <v>67</v>
      </c>
      <c r="S501" s="51" t="s">
        <v>1257</v>
      </c>
    </row>
    <row r="502" spans="1:19" ht="50.1" customHeight="1" x14ac:dyDescent="0.2">
      <c r="A502" s="47" t="s">
        <v>1258</v>
      </c>
      <c r="B502" s="47"/>
      <c r="C502" s="48" t="s">
        <v>1259</v>
      </c>
      <c r="D502" s="47" t="s">
        <v>1260</v>
      </c>
      <c r="E502" s="47" t="s">
        <v>61</v>
      </c>
      <c r="F502" s="49">
        <v>2</v>
      </c>
      <c r="G502" s="50" t="s">
        <v>62</v>
      </c>
      <c r="H502" s="49">
        <v>2590</v>
      </c>
      <c r="I502" s="49">
        <v>2590</v>
      </c>
      <c r="J502" s="174">
        <f>VLOOKUP(A502,omiapublicaciones!$A$5:$G$598,7,0)</f>
        <v>2590</v>
      </c>
      <c r="K502" s="50" t="s">
        <v>63</v>
      </c>
      <c r="L502" s="50" t="s">
        <v>64</v>
      </c>
      <c r="M502" s="50" t="s">
        <v>65</v>
      </c>
      <c r="N502" s="50" t="s">
        <v>65</v>
      </c>
      <c r="O502" s="50" t="s">
        <v>66</v>
      </c>
      <c r="P502" s="51" t="str">
        <f ca="1">IF(INDIRECT("G502")="Mercado Shops","-",IF(INDIRECT("N502")="Clásica","12%",IF(INDIRECT("N502")="Premium","16.5%","-")))</f>
        <v>-</v>
      </c>
      <c r="Q502" s="51" t="str">
        <f ca="1">IF(INDIRECT("G502")="Mercado Libre","-",IF(INDIRECT("N502")="Clásica","4.63%",IF(INDIRECT("N502")="Premium","13.9%","-")))</f>
        <v>-</v>
      </c>
      <c r="R502" s="50" t="s">
        <v>67</v>
      </c>
      <c r="S502" s="51" t="s">
        <v>1221</v>
      </c>
    </row>
    <row r="503" spans="1:19" ht="50.1" customHeight="1" x14ac:dyDescent="0.2">
      <c r="A503" s="47" t="s">
        <v>1261</v>
      </c>
      <c r="B503" s="47"/>
      <c r="C503" s="48" t="s">
        <v>1262</v>
      </c>
      <c r="D503" s="47" t="s">
        <v>1263</v>
      </c>
      <c r="E503" s="47" t="s">
        <v>61</v>
      </c>
      <c r="F503" s="49">
        <v>0</v>
      </c>
      <c r="G503" s="50" t="s">
        <v>62</v>
      </c>
      <c r="H503" s="49" t="s">
        <v>1743</v>
      </c>
      <c r="I503" s="49" t="s">
        <v>1743</v>
      </c>
      <c r="J503" s="49" t="str">
        <f>VLOOKUP(A503,quedan!$A$2:$C$300,3,0)</f>
        <v>432</v>
      </c>
      <c r="K503" s="50" t="s">
        <v>63</v>
      </c>
      <c r="L503" s="50" t="s">
        <v>64</v>
      </c>
      <c r="M503" s="50" t="s">
        <v>65</v>
      </c>
      <c r="N503" s="50" t="s">
        <v>115</v>
      </c>
      <c r="O503" s="50" t="s">
        <v>66</v>
      </c>
      <c r="P503" s="51" t="str">
        <f ca="1">IF(INDIRECT("G503")="Mercado Shops","-",IF(INDIRECT("N503")="Clásica","10%",IF(INDIRECT("N503")="Premium","14.5%","-")))</f>
        <v>-</v>
      </c>
      <c r="Q503" s="51" t="str">
        <f ca="1">IF(INDIRECT("G503")="Mercado Libre","-",IF(INDIRECT("N503")="Clásica","4.63%",IF(INDIRECT("N503")="Premium","13.9%","-")))</f>
        <v>-</v>
      </c>
      <c r="R503" s="50" t="s">
        <v>78</v>
      </c>
      <c r="S503" s="51" t="s">
        <v>74</v>
      </c>
    </row>
    <row r="504" spans="1:19" ht="50.1" customHeight="1" x14ac:dyDescent="0.2">
      <c r="A504" s="47" t="s">
        <v>1264</v>
      </c>
      <c r="B504" s="47"/>
      <c r="C504" s="48" t="s">
        <v>1265</v>
      </c>
      <c r="D504" s="47" t="s">
        <v>1266</v>
      </c>
      <c r="E504" s="47" t="s">
        <v>61</v>
      </c>
      <c r="F504" s="49">
        <v>5</v>
      </c>
      <c r="G504" s="50" t="s">
        <v>62</v>
      </c>
      <c r="H504" s="49" t="s">
        <v>1684</v>
      </c>
      <c r="I504" s="49" t="s">
        <v>1684</v>
      </c>
      <c r="J504" s="49" t="str">
        <f>VLOOKUP(A504,quedan!$A$2:$C$300,3,0)</f>
        <v>1705</v>
      </c>
      <c r="K504" s="50" t="s">
        <v>63</v>
      </c>
      <c r="L504" s="50" t="s">
        <v>64</v>
      </c>
      <c r="M504" s="50" t="s">
        <v>65</v>
      </c>
      <c r="N504" s="50" t="s">
        <v>65</v>
      </c>
      <c r="O504" s="50" t="s">
        <v>66</v>
      </c>
      <c r="P504" s="51" t="str">
        <f ca="1">IF(INDIRECT("G504")="Mercado Shops","-",IF(INDIRECT("N504")="Clásica","12%",IF(INDIRECT("N504")="Premium","16.5%","-")))</f>
        <v>-</v>
      </c>
      <c r="Q504" s="51" t="str">
        <f ca="1">IF(INDIRECT("G504")="Mercado Libre","-",IF(INDIRECT("N504")="Clásica","4.63%",IF(INDIRECT("N504")="Premium","13.9%","-")))</f>
        <v>-</v>
      </c>
      <c r="R504" s="50" t="s">
        <v>67</v>
      </c>
      <c r="S504" s="51" t="s">
        <v>1221</v>
      </c>
    </row>
    <row r="505" spans="1:19" ht="50.1" customHeight="1" x14ac:dyDescent="0.2">
      <c r="A505" s="47" t="s">
        <v>1267</v>
      </c>
      <c r="B505" s="47"/>
      <c r="C505" s="47" t="s">
        <v>143</v>
      </c>
      <c r="D505" s="47" t="s">
        <v>1268</v>
      </c>
      <c r="E505" s="47" t="s">
        <v>61</v>
      </c>
      <c r="F505" s="51" t="s">
        <v>362</v>
      </c>
      <c r="G505" s="50" t="s">
        <v>62</v>
      </c>
      <c r="H505" s="49" t="s">
        <v>1683</v>
      </c>
      <c r="I505" s="49" t="s">
        <v>1683</v>
      </c>
      <c r="J505" s="49" t="str">
        <f>VLOOKUP(A505,quedan!$A$2:$C$300,3,0)</f>
        <v>1268</v>
      </c>
      <c r="K505" s="50" t="s">
        <v>63</v>
      </c>
      <c r="L505" s="50" t="s">
        <v>64</v>
      </c>
      <c r="M505" s="50" t="s">
        <v>65</v>
      </c>
      <c r="N505" s="50" t="s">
        <v>65</v>
      </c>
      <c r="O505" s="50" t="s">
        <v>66</v>
      </c>
      <c r="P505" s="51" t="str">
        <f ca="1">IF(INDIRECT("G505")="Mercado Shops","-",IF(INDIRECT("N505")="Clásica","10%",IF(INDIRECT("N505")="Premium","14.5%","-")))</f>
        <v>-</v>
      </c>
      <c r="Q505" s="51" t="str">
        <f ca="1">IF(INDIRECT("G505")="Mercado Libre","-",IF(INDIRECT("N505")="Clásica","4.63%",IF(INDIRECT("N505")="Premium","13.9%","-")))</f>
        <v>-</v>
      </c>
      <c r="R505" s="50" t="s">
        <v>78</v>
      </c>
      <c r="S505" s="51" t="s">
        <v>1269</v>
      </c>
    </row>
    <row r="506" spans="1:19" ht="50.1" customHeight="1" x14ac:dyDescent="0.2">
      <c r="A506" s="47" t="s">
        <v>1267</v>
      </c>
      <c r="B506" s="47" t="s">
        <v>1270</v>
      </c>
      <c r="C506" s="48" t="s">
        <v>1271</v>
      </c>
      <c r="D506" s="52" t="str">
        <f>"     "&amp;D505</f>
        <v xml:space="preserve">     Lampara Led 176/216  + Bateria Recargable +  Cargador</v>
      </c>
      <c r="E506" s="47" t="s">
        <v>260</v>
      </c>
      <c r="F506" s="49">
        <v>1</v>
      </c>
      <c r="G506" s="51" t="str">
        <f>G505&amp;"     "</f>
        <v xml:space="preserve">Mercado Libre y Mercado Shops     </v>
      </c>
      <c r="H506" s="51" t="s">
        <v>1683</v>
      </c>
      <c r="I506" s="51" t="s">
        <v>1683</v>
      </c>
      <c r="J506" s="49" t="str">
        <f>VLOOKUP(A506,quedan!$A$2:$C$300,3,0)</f>
        <v>1268</v>
      </c>
      <c r="K506" s="51" t="str">
        <f>K505</f>
        <v>Vincular</v>
      </c>
      <c r="L506" s="51" t="str">
        <f>L505&amp;"     "</f>
        <v xml:space="preserve">$     </v>
      </c>
      <c r="M506" s="51" t="str">
        <f>M505&amp;"     "</f>
        <v xml:space="preserve">Mercado Envíos gratis     </v>
      </c>
      <c r="N506" s="51" t="str">
        <f>N505&amp;"     "</f>
        <v xml:space="preserve">Mercado Envíos gratis     </v>
      </c>
      <c r="O506" s="51" t="str">
        <f>O505&amp;"     "</f>
        <v xml:space="preserve">Premium     </v>
      </c>
      <c r="P506" s="51" t="str">
        <f ca="1">P505</f>
        <v>-</v>
      </c>
      <c r="Q506" s="51" t="str">
        <f ca="1">Q505</f>
        <v>-</v>
      </c>
      <c r="R506" s="51" t="str">
        <f>R505&amp;"     "</f>
        <v xml:space="preserve">Inactiva     </v>
      </c>
      <c r="S506" s="51" t="s">
        <v>1269</v>
      </c>
    </row>
    <row r="507" spans="1:19" ht="50.1" customHeight="1" x14ac:dyDescent="0.2">
      <c r="A507" s="47" t="s">
        <v>1272</v>
      </c>
      <c r="B507" s="47"/>
      <c r="C507" s="47" t="s">
        <v>143</v>
      </c>
      <c r="D507" s="47" t="s">
        <v>1273</v>
      </c>
      <c r="E507" s="47" t="s">
        <v>61</v>
      </c>
      <c r="F507" s="51" t="s">
        <v>451</v>
      </c>
      <c r="G507" s="50" t="s">
        <v>34</v>
      </c>
      <c r="H507" s="49" t="s">
        <v>1681</v>
      </c>
      <c r="I507" s="49" t="s">
        <v>1681</v>
      </c>
      <c r="J507" s="49" t="str">
        <f>VLOOKUP(A507,quedan!$A$2:$C$300,3,0)</f>
        <v>142</v>
      </c>
      <c r="K507" s="50" t="s">
        <v>63</v>
      </c>
      <c r="L507" s="50" t="s">
        <v>64</v>
      </c>
      <c r="M507" s="50" t="s">
        <v>115</v>
      </c>
      <c r="N507" s="50" t="s">
        <v>115</v>
      </c>
      <c r="O507" s="50" t="s">
        <v>66</v>
      </c>
      <c r="P507" s="51" t="str">
        <f ca="1">IF(INDIRECT("G507")="Mercado Shops","-",IF(INDIRECT("N507")="Clásica","15%",IF(INDIRECT("N507")="Premium","19.5%","-")))</f>
        <v>-</v>
      </c>
      <c r="Q507" s="51" t="str">
        <f ca="1">IF(INDIRECT("G507")="Mercado Libre","-",IF(INDIRECT("N507")="Clásica","4.63%",IF(INDIRECT("N507")="Premium","13.9%","-")))</f>
        <v>-</v>
      </c>
      <c r="R507" s="50" t="s">
        <v>78</v>
      </c>
      <c r="S507" s="51" t="s">
        <v>1274</v>
      </c>
    </row>
    <row r="508" spans="1:19" ht="50.1" customHeight="1" x14ac:dyDescent="0.2">
      <c r="A508" s="47" t="s">
        <v>1272</v>
      </c>
      <c r="B508" s="47" t="s">
        <v>1275</v>
      </c>
      <c r="C508" s="48" t="s">
        <v>1276</v>
      </c>
      <c r="D508" s="52" t="str">
        <f>"     "&amp;D507</f>
        <v xml:space="preserve">     Lampara Led De Osito Mesa Kawaii </v>
      </c>
      <c r="E508" s="47" t="s">
        <v>293</v>
      </c>
      <c r="F508" s="49">
        <v>1</v>
      </c>
      <c r="G508" s="51" t="str">
        <f>G507&amp;"     "</f>
        <v xml:space="preserve">Mercado Shops     </v>
      </c>
      <c r="H508" s="51" t="s">
        <v>1681</v>
      </c>
      <c r="I508" s="51" t="s">
        <v>1681</v>
      </c>
      <c r="J508" s="49" t="str">
        <f>VLOOKUP(A508,quedan!$A$2:$C$300,3,0)</f>
        <v>142</v>
      </c>
      <c r="K508" s="51" t="str">
        <f>K507</f>
        <v>Vincular</v>
      </c>
      <c r="L508" s="51" t="str">
        <f>L507&amp;"     "</f>
        <v xml:space="preserve">$     </v>
      </c>
      <c r="M508" s="51" t="str">
        <f>M507&amp;"     "</f>
        <v xml:space="preserve">Mercado Envíos a cargo del comprador     </v>
      </c>
      <c r="N508" s="51" t="str">
        <f>N507&amp;"     "</f>
        <v xml:space="preserve">Mercado Envíos a cargo del comprador     </v>
      </c>
      <c r="O508" s="51" t="str">
        <f>O507&amp;"     "</f>
        <v xml:space="preserve">Premium     </v>
      </c>
      <c r="P508" s="51" t="str">
        <f ca="1">P507</f>
        <v>-</v>
      </c>
      <c r="Q508" s="51" t="str">
        <f ca="1">Q507</f>
        <v>-</v>
      </c>
      <c r="R508" s="51" t="str">
        <f>R507&amp;"     "</f>
        <v xml:space="preserve">Inactiva     </v>
      </c>
      <c r="S508" s="51" t="s">
        <v>1274</v>
      </c>
    </row>
    <row r="509" spans="1:19" ht="50.1" customHeight="1" x14ac:dyDescent="0.2">
      <c r="A509" s="47" t="s">
        <v>1272</v>
      </c>
      <c r="B509" s="47" t="s">
        <v>1277</v>
      </c>
      <c r="C509" s="48" t="s">
        <v>1278</v>
      </c>
      <c r="D509" s="52" t="str">
        <f>"     "&amp;D507</f>
        <v xml:space="preserve">     Lampara Led De Osito Mesa Kawaii </v>
      </c>
      <c r="E509" s="47" t="s">
        <v>461</v>
      </c>
      <c r="F509" s="49">
        <v>1</v>
      </c>
      <c r="G509" s="51" t="str">
        <f>G507&amp;"     "</f>
        <v xml:space="preserve">Mercado Shops     </v>
      </c>
      <c r="H509" s="51" t="s">
        <v>1681</v>
      </c>
      <c r="I509" s="51" t="s">
        <v>1681</v>
      </c>
      <c r="J509" s="49" t="str">
        <f>VLOOKUP(A509,quedan!$A$2:$C$300,3,0)</f>
        <v>142</v>
      </c>
      <c r="K509" s="51" t="str">
        <f>K507</f>
        <v>Vincular</v>
      </c>
      <c r="L509" s="51" t="str">
        <f>L507&amp;"     "</f>
        <v xml:space="preserve">$     </v>
      </c>
      <c r="M509" s="51" t="str">
        <f>M507&amp;"     "</f>
        <v xml:space="preserve">Mercado Envíos a cargo del comprador     </v>
      </c>
      <c r="N509" s="51" t="str">
        <f>N507&amp;"     "</f>
        <v xml:space="preserve">Mercado Envíos a cargo del comprador     </v>
      </c>
      <c r="O509" s="51" t="str">
        <f>O507&amp;"     "</f>
        <v xml:space="preserve">Premium     </v>
      </c>
      <c r="P509" s="51" t="str">
        <f ca="1">P507</f>
        <v>-</v>
      </c>
      <c r="Q509" s="51" t="str">
        <f ca="1">Q507</f>
        <v>-</v>
      </c>
      <c r="R509" s="51" t="str">
        <f>R507&amp;"     "</f>
        <v xml:space="preserve">Inactiva     </v>
      </c>
      <c r="S509" s="51" t="s">
        <v>1274</v>
      </c>
    </row>
    <row r="510" spans="1:19" ht="50.1" customHeight="1" x14ac:dyDescent="0.2">
      <c r="A510" s="47" t="s">
        <v>1272</v>
      </c>
      <c r="B510" s="47" t="s">
        <v>1279</v>
      </c>
      <c r="C510" s="48" t="s">
        <v>1280</v>
      </c>
      <c r="D510" s="52" t="str">
        <f>"     "&amp;D507</f>
        <v xml:space="preserve">     Lampara Led De Osito Mesa Kawaii </v>
      </c>
      <c r="E510" s="47" t="s">
        <v>736</v>
      </c>
      <c r="F510" s="49">
        <v>1</v>
      </c>
      <c r="G510" s="51" t="str">
        <f>G507&amp;"     "</f>
        <v xml:space="preserve">Mercado Shops     </v>
      </c>
      <c r="H510" s="51" t="s">
        <v>1681</v>
      </c>
      <c r="I510" s="51" t="s">
        <v>1681</v>
      </c>
      <c r="J510" s="49" t="str">
        <f>VLOOKUP(A510,quedan!$A$2:$C$300,3,0)</f>
        <v>142</v>
      </c>
      <c r="K510" s="51" t="str">
        <f>K507</f>
        <v>Vincular</v>
      </c>
      <c r="L510" s="51" t="str">
        <f>L507&amp;"     "</f>
        <v xml:space="preserve">$     </v>
      </c>
      <c r="M510" s="51" t="str">
        <f>M507&amp;"     "</f>
        <v xml:space="preserve">Mercado Envíos a cargo del comprador     </v>
      </c>
      <c r="N510" s="51" t="str">
        <f>N507&amp;"     "</f>
        <v xml:space="preserve">Mercado Envíos a cargo del comprador     </v>
      </c>
      <c r="O510" s="51" t="str">
        <f>O507&amp;"     "</f>
        <v xml:space="preserve">Premium     </v>
      </c>
      <c r="P510" s="51" t="str">
        <f ca="1">P507</f>
        <v>-</v>
      </c>
      <c r="Q510" s="51" t="str">
        <f ca="1">Q507</f>
        <v>-</v>
      </c>
      <c r="R510" s="51" t="str">
        <f>R507&amp;"     "</f>
        <v xml:space="preserve">Inactiva     </v>
      </c>
      <c r="S510" s="51" t="s">
        <v>1274</v>
      </c>
    </row>
    <row r="511" spans="1:19" ht="50.1" customHeight="1" x14ac:dyDescent="0.2">
      <c r="A511" s="47" t="s">
        <v>1281</v>
      </c>
      <c r="B511" s="47"/>
      <c r="C511" s="47" t="s">
        <v>143</v>
      </c>
      <c r="D511" s="47" t="s">
        <v>1282</v>
      </c>
      <c r="E511" s="47" t="s">
        <v>61</v>
      </c>
      <c r="F511" s="51" t="s">
        <v>145</v>
      </c>
      <c r="G511" s="50" t="s">
        <v>32</v>
      </c>
      <c r="H511" s="49">
        <v>248</v>
      </c>
      <c r="I511" s="49">
        <v>248</v>
      </c>
      <c r="J511" s="174">
        <f>VLOOKUP(A511,omiapublicaciones!$A$5:$G$598,7,0)</f>
        <v>248</v>
      </c>
      <c r="K511" s="50" t="s">
        <v>63</v>
      </c>
      <c r="L511" s="50" t="s">
        <v>64</v>
      </c>
      <c r="M511" s="50" t="s">
        <v>65</v>
      </c>
      <c r="N511" s="50" t="s">
        <v>115</v>
      </c>
      <c r="O511" s="50" t="s">
        <v>66</v>
      </c>
      <c r="P511" s="51" t="str">
        <f ca="1">IF(INDIRECT("G511")="Mercado Shops","-",IF(INDIRECT("N511")="Clásica","15%",IF(INDIRECT("N511")="Premium","19.5%","-")))</f>
        <v>-</v>
      </c>
      <c r="Q511" s="51" t="str">
        <f ca="1">IF(INDIRECT("G511")="Mercado Libre","-",IF(INDIRECT("N511")="Clásica","4.63%",IF(INDIRECT("N511")="Premium","13.9%","-")))</f>
        <v>-</v>
      </c>
      <c r="R511" s="50" t="s">
        <v>78</v>
      </c>
      <c r="S511" s="51" t="s">
        <v>1283</v>
      </c>
    </row>
    <row r="512" spans="1:19" ht="50.1" customHeight="1" x14ac:dyDescent="0.2">
      <c r="A512" s="47" t="s">
        <v>1281</v>
      </c>
      <c r="B512" s="47" t="s">
        <v>1284</v>
      </c>
      <c r="C512" s="48" t="s">
        <v>1285</v>
      </c>
      <c r="D512" s="52" t="str">
        <f>"     "&amp;D511</f>
        <v xml:space="preserve">     Vibrador Estimulador Tipo Pinza Para Pezones Clitoris</v>
      </c>
      <c r="E512" s="47" t="s">
        <v>707</v>
      </c>
      <c r="F512" s="49">
        <v>0</v>
      </c>
      <c r="G512" s="51" t="str">
        <f>G511&amp;"     "</f>
        <v xml:space="preserve">Mercado Libre     </v>
      </c>
      <c r="H512" s="51">
        <v>248</v>
      </c>
      <c r="I512" s="51">
        <v>248</v>
      </c>
      <c r="J512" s="174">
        <f>VLOOKUP(A512,omiapublicaciones!$A$5:$G$598,7,0)</f>
        <v>248</v>
      </c>
      <c r="K512" s="51" t="str">
        <f>K511</f>
        <v>Vincular</v>
      </c>
      <c r="L512" s="51" t="str">
        <f>L511&amp;"     "</f>
        <v xml:space="preserve">$     </v>
      </c>
      <c r="M512" s="51" t="str">
        <f>M511&amp;"     "</f>
        <v xml:space="preserve">Mercado Envíos gratis     </v>
      </c>
      <c r="N512" s="51" t="str">
        <f>N511&amp;"     "</f>
        <v xml:space="preserve">Mercado Envíos a cargo del comprador     </v>
      </c>
      <c r="O512" s="51" t="str">
        <f>O511&amp;"     "</f>
        <v xml:space="preserve">Premium     </v>
      </c>
      <c r="P512" s="51" t="str">
        <f ca="1">P511</f>
        <v>-</v>
      </c>
      <c r="Q512" s="51" t="str">
        <f ca="1">Q511</f>
        <v>-</v>
      </c>
      <c r="R512" s="51" t="str">
        <f>R511&amp;"     "</f>
        <v xml:space="preserve">Inactiva     </v>
      </c>
      <c r="S512" s="51" t="s">
        <v>1283</v>
      </c>
    </row>
    <row r="513" spans="1:19" ht="50.1" customHeight="1" x14ac:dyDescent="0.2">
      <c r="A513" s="47" t="s">
        <v>1286</v>
      </c>
      <c r="B513" s="47"/>
      <c r="C513" s="47" t="s">
        <v>143</v>
      </c>
      <c r="D513" s="48" t="s">
        <v>1287</v>
      </c>
      <c r="E513" s="47" t="s">
        <v>61</v>
      </c>
      <c r="F513" s="51" t="s">
        <v>254</v>
      </c>
      <c r="G513" s="50" t="s">
        <v>62</v>
      </c>
      <c r="H513" s="49" t="s">
        <v>1577</v>
      </c>
      <c r="I513" s="49" t="s">
        <v>1577</v>
      </c>
      <c r="J513" s="49" t="str">
        <f>VLOOKUP(A513,quedan!$A$2:$C$300,3,0)</f>
        <v>240</v>
      </c>
      <c r="K513" s="50" t="s">
        <v>63</v>
      </c>
      <c r="L513" s="50" t="s">
        <v>64</v>
      </c>
      <c r="M513" s="50" t="s">
        <v>65</v>
      </c>
      <c r="N513" s="50" t="s">
        <v>115</v>
      </c>
      <c r="O513" s="50" t="s">
        <v>66</v>
      </c>
      <c r="P513" s="51" t="str">
        <f ca="1">IF(INDIRECT("G513")="Mercado Shops","-",IF(INDIRECT("N513")="Clásica","14%",IF(INDIRECT("N513")="Premium","18.5%","-")))</f>
        <v>-</v>
      </c>
      <c r="Q513" s="51" t="str">
        <f ca="1">IF(INDIRECT("G513")="Mercado Libre","-",IF(INDIRECT("N513")="Clásica","4.63%",IF(INDIRECT("N513")="Premium","13.9%","-")))</f>
        <v>-</v>
      </c>
      <c r="R513" s="50" t="s">
        <v>67</v>
      </c>
      <c r="S513" s="51" t="s">
        <v>1288</v>
      </c>
    </row>
    <row r="514" spans="1:19" ht="50.1" customHeight="1" x14ac:dyDescent="0.2">
      <c r="A514" s="47" t="s">
        <v>1286</v>
      </c>
      <c r="B514" s="47" t="s">
        <v>1289</v>
      </c>
      <c r="C514" s="48" t="s">
        <v>1290</v>
      </c>
      <c r="D514" s="52" t="str">
        <f>"     "&amp;D513</f>
        <v xml:space="preserve">     Limpiador De Brochas  Maquillaje Electronico</v>
      </c>
      <c r="E514" s="47" t="s">
        <v>290</v>
      </c>
      <c r="F514" s="49">
        <v>2</v>
      </c>
      <c r="G514" s="51" t="str">
        <f>G513&amp;"     "</f>
        <v xml:space="preserve">Mercado Libre y Mercado Shops     </v>
      </c>
      <c r="H514" s="51" t="s">
        <v>1577</v>
      </c>
      <c r="I514" s="51" t="s">
        <v>1577</v>
      </c>
      <c r="J514" s="49" t="str">
        <f>VLOOKUP(A514,quedan!$A$2:$C$300,3,0)</f>
        <v>240</v>
      </c>
      <c r="K514" s="51" t="str">
        <f>K513</f>
        <v>Vincular</v>
      </c>
      <c r="L514" s="51" t="str">
        <f>L513&amp;"     "</f>
        <v xml:space="preserve">$     </v>
      </c>
      <c r="M514" s="51" t="str">
        <f>M513&amp;"     "</f>
        <v xml:space="preserve">Mercado Envíos gratis     </v>
      </c>
      <c r="N514" s="51" t="str">
        <f>N513&amp;"     "</f>
        <v xml:space="preserve">Mercado Envíos a cargo del comprador     </v>
      </c>
      <c r="O514" s="51" t="str">
        <f>O513&amp;"     "</f>
        <v xml:space="preserve">Premium     </v>
      </c>
      <c r="P514" s="51" t="str">
        <f ca="1">P513</f>
        <v>-</v>
      </c>
      <c r="Q514" s="51" t="str">
        <f ca="1">Q513</f>
        <v>-</v>
      </c>
      <c r="R514" s="51" t="str">
        <f>R513&amp;"     "</f>
        <v xml:space="preserve">Activa     </v>
      </c>
      <c r="S514" s="51" t="s">
        <v>1288</v>
      </c>
    </row>
    <row r="515" spans="1:19" ht="50.1" customHeight="1" x14ac:dyDescent="0.2">
      <c r="A515" s="47" t="s">
        <v>1291</v>
      </c>
      <c r="B515" s="47"/>
      <c r="C515" s="48" t="s">
        <v>1048</v>
      </c>
      <c r="D515" s="47" t="s">
        <v>1292</v>
      </c>
      <c r="E515" s="47" t="s">
        <v>61</v>
      </c>
      <c r="F515" s="49">
        <v>0</v>
      </c>
      <c r="G515" s="50" t="s">
        <v>62</v>
      </c>
      <c r="H515" s="49" t="s">
        <v>1562</v>
      </c>
      <c r="I515" s="49" t="s">
        <v>1562</v>
      </c>
      <c r="J515" s="49" t="str">
        <f>VLOOKUP(A515,quedan!$A$2:$C$300,3,0)</f>
        <v>295</v>
      </c>
      <c r="K515" s="50" t="s">
        <v>63</v>
      </c>
      <c r="L515" s="50" t="s">
        <v>64</v>
      </c>
      <c r="M515" s="50" t="s">
        <v>65</v>
      </c>
      <c r="N515" s="50" t="s">
        <v>115</v>
      </c>
      <c r="O515" s="50" t="s">
        <v>66</v>
      </c>
      <c r="P515" s="51" t="str">
        <f ca="1">IF(INDIRECT("G515")="Mercado Shops","-",IF(INDIRECT("N515")="Clásica","15%",IF(INDIRECT("N515")="Premium","19.5%","-")))</f>
        <v>-</v>
      </c>
      <c r="Q515" s="51" t="str">
        <f ca="1">IF(INDIRECT("G515")="Mercado Libre","-",IF(INDIRECT("N515")="Clásica","4.63%",IF(INDIRECT("N515")="Premium","13.9%","-")))</f>
        <v>-</v>
      </c>
      <c r="R515" s="50" t="s">
        <v>78</v>
      </c>
      <c r="S515" s="51" t="s">
        <v>1050</v>
      </c>
    </row>
    <row r="516" spans="1:19" ht="50.1" customHeight="1" x14ac:dyDescent="0.2">
      <c r="A516" s="47" t="s">
        <v>1293</v>
      </c>
      <c r="B516" s="47"/>
      <c r="C516" s="47" t="s">
        <v>143</v>
      </c>
      <c r="D516" s="47" t="s">
        <v>1294</v>
      </c>
      <c r="E516" s="47" t="s">
        <v>61</v>
      </c>
      <c r="F516" s="51" t="s">
        <v>442</v>
      </c>
      <c r="G516" s="50" t="s">
        <v>32</v>
      </c>
      <c r="H516" s="49" t="s">
        <v>1679</v>
      </c>
      <c r="I516" s="49" t="s">
        <v>1679</v>
      </c>
      <c r="J516" s="49" t="str">
        <f>VLOOKUP(A516,quedan!$A$2:$C$300,3,0)</f>
        <v>89</v>
      </c>
      <c r="K516" s="50" t="s">
        <v>63</v>
      </c>
      <c r="L516" s="50" t="s">
        <v>64</v>
      </c>
      <c r="M516" s="50" t="s">
        <v>65</v>
      </c>
      <c r="N516" s="51" t="s">
        <v>348</v>
      </c>
      <c r="O516" s="50" t="s">
        <v>66</v>
      </c>
      <c r="P516" s="51" t="str">
        <f ca="1">IF(INDIRECT("G516")="Mercado Shops","-",IF(INDIRECT("N516")="Clásica","15%",IF(INDIRECT("N516")="Premium","19.5%","-")))</f>
        <v>-</v>
      </c>
      <c r="Q516" s="51" t="str">
        <f ca="1">IF(INDIRECT("G516")="Mercado Libre","-",IF(INDIRECT("N516")="Clásica","4.63%",IF(INDIRECT("N516")="Premium","13.9%","-")))</f>
        <v>-</v>
      </c>
      <c r="R516" s="50" t="s">
        <v>67</v>
      </c>
      <c r="S516" s="51" t="s">
        <v>1050</v>
      </c>
    </row>
    <row r="517" spans="1:19" ht="50.1" customHeight="1" x14ac:dyDescent="0.2">
      <c r="A517" s="47" t="s">
        <v>1293</v>
      </c>
      <c r="B517" s="47" t="s">
        <v>1295</v>
      </c>
      <c r="C517" s="48" t="s">
        <v>1296</v>
      </c>
      <c r="D517" s="52" t="str">
        <f>"     "&amp;D516</f>
        <v xml:space="preserve">     Masajeador Estimulador Punto G Silicona Para Vibrador</v>
      </c>
      <c r="E517" s="47" t="s">
        <v>1297</v>
      </c>
      <c r="F517" s="49">
        <v>2</v>
      </c>
      <c r="G517" s="51" t="str">
        <f>G516&amp;"     "</f>
        <v xml:space="preserve">Mercado Libre     </v>
      </c>
      <c r="H517" s="51" t="s">
        <v>1679</v>
      </c>
      <c r="I517" s="51" t="s">
        <v>1679</v>
      </c>
      <c r="J517" s="49" t="str">
        <f>VLOOKUP(A517,quedan!$A$2:$C$300,3,0)</f>
        <v>89</v>
      </c>
      <c r="K517" s="51" t="str">
        <f>K516</f>
        <v>Vincular</v>
      </c>
      <c r="L517" s="51" t="str">
        <f>L516&amp;"     "</f>
        <v xml:space="preserve">$     </v>
      </c>
      <c r="M517" s="51" t="str">
        <f>M516&amp;"     "</f>
        <v xml:space="preserve">Mercado Envíos gratis     </v>
      </c>
      <c r="N517" s="51" t="str">
        <f>N516&amp;"     "</f>
        <v xml:space="preserve">No disponible     </v>
      </c>
      <c r="O517" s="51" t="str">
        <f>O516&amp;"     "</f>
        <v xml:space="preserve">Premium     </v>
      </c>
      <c r="P517" s="51" t="str">
        <f ca="1">P516</f>
        <v>-</v>
      </c>
      <c r="Q517" s="51" t="str">
        <f ca="1">Q516</f>
        <v>-</v>
      </c>
      <c r="R517" s="51" t="str">
        <f>R516&amp;"     "</f>
        <v xml:space="preserve">Activa     </v>
      </c>
      <c r="S517" s="51" t="s">
        <v>1050</v>
      </c>
    </row>
    <row r="518" spans="1:19" ht="50.1" customHeight="1" x14ac:dyDescent="0.2">
      <c r="A518" s="47" t="s">
        <v>1293</v>
      </c>
      <c r="B518" s="47" t="s">
        <v>1298</v>
      </c>
      <c r="C518" s="48" t="s">
        <v>1296</v>
      </c>
      <c r="D518" s="52" t="str">
        <f>"     "&amp;D516</f>
        <v xml:space="preserve">     Masajeador Estimulador Punto G Silicona Para Vibrador</v>
      </c>
      <c r="E518" s="47" t="s">
        <v>1299</v>
      </c>
      <c r="F518" s="49">
        <v>2</v>
      </c>
      <c r="G518" s="51" t="str">
        <f>G516&amp;"     "</f>
        <v xml:space="preserve">Mercado Libre     </v>
      </c>
      <c r="H518" s="51" t="s">
        <v>1679</v>
      </c>
      <c r="I518" s="51" t="s">
        <v>1679</v>
      </c>
      <c r="J518" s="49" t="str">
        <f>VLOOKUP(A518,quedan!$A$2:$C$300,3,0)</f>
        <v>89</v>
      </c>
      <c r="K518" s="51" t="str">
        <f>K516</f>
        <v>Vincular</v>
      </c>
      <c r="L518" s="51" t="str">
        <f>L516&amp;"     "</f>
        <v xml:space="preserve">$     </v>
      </c>
      <c r="M518" s="51" t="str">
        <f>M516&amp;"     "</f>
        <v xml:space="preserve">Mercado Envíos gratis     </v>
      </c>
      <c r="N518" s="51" t="str">
        <f>N516&amp;"     "</f>
        <v xml:space="preserve">No disponible     </v>
      </c>
      <c r="O518" s="51" t="str">
        <f>O516&amp;"     "</f>
        <v xml:space="preserve">Premium     </v>
      </c>
      <c r="P518" s="51" t="str">
        <f ca="1">P516</f>
        <v>-</v>
      </c>
      <c r="Q518" s="51" t="str">
        <f ca="1">Q516</f>
        <v>-</v>
      </c>
      <c r="R518" s="51" t="str">
        <f>R516&amp;"     "</f>
        <v xml:space="preserve">Activa     </v>
      </c>
      <c r="S518" s="51" t="s">
        <v>1050</v>
      </c>
    </row>
    <row r="519" spans="1:19" ht="50.1" customHeight="1" x14ac:dyDescent="0.2">
      <c r="A519" s="47" t="s">
        <v>1293</v>
      </c>
      <c r="B519" s="47" t="s">
        <v>1300</v>
      </c>
      <c r="C519" s="48" t="s">
        <v>1296</v>
      </c>
      <c r="D519" s="52" t="str">
        <f>"     "&amp;D516</f>
        <v xml:space="preserve">     Masajeador Estimulador Punto G Silicona Para Vibrador</v>
      </c>
      <c r="E519" s="47" t="s">
        <v>1301</v>
      </c>
      <c r="F519" s="49">
        <v>2</v>
      </c>
      <c r="G519" s="51" t="str">
        <f>G516&amp;"     "</f>
        <v xml:space="preserve">Mercado Libre     </v>
      </c>
      <c r="H519" s="51" t="s">
        <v>1679</v>
      </c>
      <c r="I519" s="51" t="s">
        <v>1679</v>
      </c>
      <c r="J519" s="49" t="str">
        <f>VLOOKUP(A519,quedan!$A$2:$C$300,3,0)</f>
        <v>89</v>
      </c>
      <c r="K519" s="51" t="str">
        <f>K516</f>
        <v>Vincular</v>
      </c>
      <c r="L519" s="51" t="str">
        <f>L516&amp;"     "</f>
        <v xml:space="preserve">$     </v>
      </c>
      <c r="M519" s="51" t="str">
        <f>M516&amp;"     "</f>
        <v xml:space="preserve">Mercado Envíos gratis     </v>
      </c>
      <c r="N519" s="51" t="str">
        <f>N516&amp;"     "</f>
        <v xml:space="preserve">No disponible     </v>
      </c>
      <c r="O519" s="51" t="str">
        <f>O516&amp;"     "</f>
        <v xml:space="preserve">Premium     </v>
      </c>
      <c r="P519" s="51" t="str">
        <f ca="1">P516</f>
        <v>-</v>
      </c>
      <c r="Q519" s="51" t="str">
        <f ca="1">Q516</f>
        <v>-</v>
      </c>
      <c r="R519" s="51" t="str">
        <f>R516&amp;"     "</f>
        <v xml:space="preserve">Activa     </v>
      </c>
      <c r="S519" s="51" t="s">
        <v>1050</v>
      </c>
    </row>
    <row r="520" spans="1:19" ht="50.1" customHeight="1" x14ac:dyDescent="0.2">
      <c r="A520" s="47" t="s">
        <v>1293</v>
      </c>
      <c r="B520" s="47" t="s">
        <v>1302</v>
      </c>
      <c r="C520" s="48" t="s">
        <v>1296</v>
      </c>
      <c r="D520" s="52" t="str">
        <f>"     "&amp;D516</f>
        <v xml:space="preserve">     Masajeador Estimulador Punto G Silicona Para Vibrador</v>
      </c>
      <c r="E520" s="47" t="s">
        <v>1303</v>
      </c>
      <c r="F520" s="49">
        <v>1</v>
      </c>
      <c r="G520" s="51" t="str">
        <f>G516&amp;"     "</f>
        <v xml:space="preserve">Mercado Libre     </v>
      </c>
      <c r="H520" s="51" t="s">
        <v>1679</v>
      </c>
      <c r="I520" s="51" t="s">
        <v>1679</v>
      </c>
      <c r="J520" s="49" t="str">
        <f>VLOOKUP(A520,quedan!$A$2:$C$300,3,0)</f>
        <v>89</v>
      </c>
      <c r="K520" s="51" t="str">
        <f>K516</f>
        <v>Vincular</v>
      </c>
      <c r="L520" s="51" t="str">
        <f>L516&amp;"     "</f>
        <v xml:space="preserve">$     </v>
      </c>
      <c r="M520" s="51" t="str">
        <f>M516&amp;"     "</f>
        <v xml:space="preserve">Mercado Envíos gratis     </v>
      </c>
      <c r="N520" s="51" t="str">
        <f>N516&amp;"     "</f>
        <v xml:space="preserve">No disponible     </v>
      </c>
      <c r="O520" s="51" t="str">
        <f>O516&amp;"     "</f>
        <v xml:space="preserve">Premium     </v>
      </c>
      <c r="P520" s="51" t="str">
        <f ca="1">P516</f>
        <v>-</v>
      </c>
      <c r="Q520" s="51" t="str">
        <f ca="1">Q516</f>
        <v>-</v>
      </c>
      <c r="R520" s="51" t="str">
        <f>R516&amp;"     "</f>
        <v xml:space="preserve">Activa     </v>
      </c>
      <c r="S520" s="51" t="s">
        <v>1050</v>
      </c>
    </row>
    <row r="521" spans="1:19" ht="50.1" customHeight="1" x14ac:dyDescent="0.2">
      <c r="A521" s="47" t="s">
        <v>1293</v>
      </c>
      <c r="B521" s="47" t="s">
        <v>1304</v>
      </c>
      <c r="C521" s="48" t="s">
        <v>1296</v>
      </c>
      <c r="D521" s="52" t="str">
        <f>"     "&amp;D516</f>
        <v xml:space="preserve">     Masajeador Estimulador Punto G Silicona Para Vibrador</v>
      </c>
      <c r="E521" s="47" t="s">
        <v>1305</v>
      </c>
      <c r="F521" s="49">
        <v>1</v>
      </c>
      <c r="G521" s="51" t="str">
        <f>G516&amp;"     "</f>
        <v xml:space="preserve">Mercado Libre     </v>
      </c>
      <c r="H521" s="51" t="s">
        <v>1679</v>
      </c>
      <c r="I521" s="51" t="s">
        <v>1679</v>
      </c>
      <c r="J521" s="49" t="str">
        <f>VLOOKUP(A521,quedan!$A$2:$C$300,3,0)</f>
        <v>89</v>
      </c>
      <c r="K521" s="51" t="str">
        <f>K516</f>
        <v>Vincular</v>
      </c>
      <c r="L521" s="51" t="str">
        <f>L516&amp;"     "</f>
        <v xml:space="preserve">$     </v>
      </c>
      <c r="M521" s="51" t="str">
        <f>M516&amp;"     "</f>
        <v xml:space="preserve">Mercado Envíos gratis     </v>
      </c>
      <c r="N521" s="51" t="str">
        <f>N516&amp;"     "</f>
        <v xml:space="preserve">No disponible     </v>
      </c>
      <c r="O521" s="51" t="str">
        <f>O516&amp;"     "</f>
        <v xml:space="preserve">Premium     </v>
      </c>
      <c r="P521" s="51" t="str">
        <f ca="1">P516</f>
        <v>-</v>
      </c>
      <c r="Q521" s="51" t="str">
        <f ca="1">Q516</f>
        <v>-</v>
      </c>
      <c r="R521" s="51" t="str">
        <f>R516&amp;"     "</f>
        <v xml:space="preserve">Activa     </v>
      </c>
      <c r="S521" s="51" t="s">
        <v>1050</v>
      </c>
    </row>
    <row r="522" spans="1:19" ht="50.1" customHeight="1" x14ac:dyDescent="0.2">
      <c r="A522" s="47" t="s">
        <v>1306</v>
      </c>
      <c r="B522" s="47"/>
      <c r="C522" s="48" t="s">
        <v>1307</v>
      </c>
      <c r="D522" s="47" t="s">
        <v>1308</v>
      </c>
      <c r="E522" s="47" t="s">
        <v>61</v>
      </c>
      <c r="F522" s="49">
        <v>1</v>
      </c>
      <c r="G522" s="50" t="s">
        <v>32</v>
      </c>
      <c r="H522" s="49" t="s">
        <v>1555</v>
      </c>
      <c r="I522" s="49" t="s">
        <v>1555</v>
      </c>
      <c r="J522" s="49" t="str">
        <f>VLOOKUP(A522,quedan!$A$2:$C$300,3,0)</f>
        <v>698</v>
      </c>
      <c r="K522" s="50" t="s">
        <v>63</v>
      </c>
      <c r="L522" s="50" t="s">
        <v>64</v>
      </c>
      <c r="M522" s="50" t="s">
        <v>65</v>
      </c>
      <c r="N522" s="51" t="s">
        <v>348</v>
      </c>
      <c r="O522" s="50" t="s">
        <v>66</v>
      </c>
      <c r="P522" s="51" t="str">
        <f ca="1">IF(INDIRECT("G522")="Mercado Shops","-",IF(INDIRECT("N522")="Clásica","15%",IF(INDIRECT("N522")="Premium","19.5%","-")))</f>
        <v>-</v>
      </c>
      <c r="Q522" s="51" t="str">
        <f ca="1">IF(INDIRECT("G522")="Mercado Libre","-",IF(INDIRECT("N522")="Clásica","4.63%",IF(INDIRECT("N522")="Premium","13.9%","-")))</f>
        <v>-</v>
      </c>
      <c r="R522" s="50" t="s">
        <v>67</v>
      </c>
      <c r="S522" s="51" t="s">
        <v>1050</v>
      </c>
    </row>
    <row r="523" spans="1:19" ht="50.1" customHeight="1" x14ac:dyDescent="0.2">
      <c r="A523" s="47" t="s">
        <v>1309</v>
      </c>
      <c r="B523" s="47"/>
      <c r="C523" s="48" t="s">
        <v>567</v>
      </c>
      <c r="D523" s="47" t="s">
        <v>1310</v>
      </c>
      <c r="E523" s="47" t="s">
        <v>61</v>
      </c>
      <c r="F523" s="49">
        <v>7</v>
      </c>
      <c r="G523" s="50" t="s">
        <v>62</v>
      </c>
      <c r="H523" s="49" t="s">
        <v>1599</v>
      </c>
      <c r="I523" s="49" t="s">
        <v>1599</v>
      </c>
      <c r="J523" s="49" t="str">
        <f>VLOOKUP(A523,quedan!$A$2:$C$300,3,0)</f>
        <v>298</v>
      </c>
      <c r="K523" s="50" t="s">
        <v>63</v>
      </c>
      <c r="L523" s="50" t="s">
        <v>64</v>
      </c>
      <c r="M523" s="50" t="s">
        <v>65</v>
      </c>
      <c r="N523" s="50" t="s">
        <v>115</v>
      </c>
      <c r="O523" s="50" t="s">
        <v>66</v>
      </c>
      <c r="P523" s="51" t="str">
        <f ca="1">IF(INDIRECT("G523")="Mercado Shops","-",IF(INDIRECT("N523")="Clásica","10%",IF(INDIRECT("N523")="Premium","14.5%","-")))</f>
        <v>-</v>
      </c>
      <c r="Q523" s="51" t="str">
        <f ca="1">IF(INDIRECT("G523")="Mercado Libre","-",IF(INDIRECT("N523")="Clásica","4.63%",IF(INDIRECT("N523")="Premium","13.9%","-")))</f>
        <v>-</v>
      </c>
      <c r="R523" s="50" t="s">
        <v>67</v>
      </c>
      <c r="S523" s="51" t="s">
        <v>74</v>
      </c>
    </row>
    <row r="524" spans="1:19" ht="50.1" customHeight="1" x14ac:dyDescent="0.2">
      <c r="A524" s="47" t="s">
        <v>1311</v>
      </c>
      <c r="B524" s="47"/>
      <c r="C524" s="48" t="s">
        <v>1312</v>
      </c>
      <c r="D524" s="47" t="s">
        <v>1313</v>
      </c>
      <c r="E524" s="47" t="s">
        <v>61</v>
      </c>
      <c r="F524" s="49">
        <v>0</v>
      </c>
      <c r="G524" s="50" t="s">
        <v>62</v>
      </c>
      <c r="H524" s="49">
        <v>1299</v>
      </c>
      <c r="I524" s="49">
        <v>1299</v>
      </c>
      <c r="J524" s="174">
        <f>VLOOKUP(A524,omiapublicaciones!$A$5:$G$598,7,0)</f>
        <v>1299</v>
      </c>
      <c r="K524" s="50" t="s">
        <v>63</v>
      </c>
      <c r="L524" s="50" t="s">
        <v>64</v>
      </c>
      <c r="M524" s="50" t="s">
        <v>65</v>
      </c>
      <c r="N524" s="50" t="s">
        <v>65</v>
      </c>
      <c r="O524" s="50" t="s">
        <v>66</v>
      </c>
      <c r="P524" s="51" t="str">
        <f ca="1">IF(INDIRECT("G524")="Mercado Shops","-",IF(INDIRECT("N524")="Clásica","12%",IF(INDIRECT("N524")="Premium","16.5%","-")))</f>
        <v>-</v>
      </c>
      <c r="Q524" s="51" t="str">
        <f ca="1">IF(INDIRECT("G524")="Mercado Libre","-",IF(INDIRECT("N524")="Clásica","4.63%",IF(INDIRECT("N524")="Premium","13.9%","-")))</f>
        <v>-</v>
      </c>
      <c r="R524" s="50" t="s">
        <v>78</v>
      </c>
      <c r="S524" s="51" t="s">
        <v>1314</v>
      </c>
    </row>
    <row r="525" spans="1:19" ht="50.1" customHeight="1" x14ac:dyDescent="0.2">
      <c r="A525" s="47" t="s">
        <v>1315</v>
      </c>
      <c r="B525" s="47"/>
      <c r="C525" s="48"/>
      <c r="D525" s="47" t="s">
        <v>1316</v>
      </c>
      <c r="E525" s="47" t="s">
        <v>61</v>
      </c>
      <c r="F525" s="49">
        <v>8</v>
      </c>
      <c r="G525" s="50" t="s">
        <v>62</v>
      </c>
      <c r="H525" s="49">
        <v>810</v>
      </c>
      <c r="I525" s="49">
        <v>810</v>
      </c>
      <c r="J525" s="174">
        <f>VLOOKUP(A525,omiapublicaciones!$A$5:$G$598,7,0)</f>
        <v>810</v>
      </c>
      <c r="K525" s="50" t="s">
        <v>63</v>
      </c>
      <c r="L525" s="50" t="s">
        <v>64</v>
      </c>
      <c r="M525" s="50" t="s">
        <v>65</v>
      </c>
      <c r="N525" s="50" t="s">
        <v>65</v>
      </c>
      <c r="O525" s="50" t="s">
        <v>66</v>
      </c>
      <c r="P525" s="51" t="str">
        <f ca="1">IF(INDIRECT("G525")="Mercado Shops","-",IF(INDIRECT("N525")="Clásica","10%",IF(INDIRECT("N525")="Premium","14.5%","-")))</f>
        <v>-</v>
      </c>
      <c r="Q525" s="51" t="str">
        <f ca="1">IF(INDIRECT("G525")="Mercado Libre","-",IF(INDIRECT("N525")="Clásica","4.63%",IF(INDIRECT("N525")="Premium","13.9%","-")))</f>
        <v>-</v>
      </c>
      <c r="R525" s="50" t="s">
        <v>78</v>
      </c>
      <c r="S525" s="51" t="s">
        <v>125</v>
      </c>
    </row>
    <row r="526" spans="1:19" ht="50.1" customHeight="1" x14ac:dyDescent="0.2">
      <c r="A526" s="47" t="s">
        <v>1317</v>
      </c>
      <c r="B526" s="47"/>
      <c r="C526" s="48" t="s">
        <v>196</v>
      </c>
      <c r="D526" s="47" t="s">
        <v>1318</v>
      </c>
      <c r="E526" s="47" t="s">
        <v>61</v>
      </c>
      <c r="F526" s="49">
        <v>0</v>
      </c>
      <c r="G526" s="50" t="s">
        <v>62</v>
      </c>
      <c r="H526" s="49">
        <v>770</v>
      </c>
      <c r="I526" s="49">
        <v>770</v>
      </c>
      <c r="J526" s="174">
        <f>VLOOKUP(A526,omiapublicaciones!$A$5:$G$598,7,0)</f>
        <v>770</v>
      </c>
      <c r="K526" s="50" t="s">
        <v>63</v>
      </c>
      <c r="L526" s="50" t="s">
        <v>64</v>
      </c>
      <c r="M526" s="50" t="s">
        <v>65</v>
      </c>
      <c r="N526" s="50" t="s">
        <v>65</v>
      </c>
      <c r="O526" s="50" t="s">
        <v>66</v>
      </c>
      <c r="P526" s="51" t="str">
        <f ca="1">IF(INDIRECT("G526")="Mercado Shops","-",IF(INDIRECT("N526")="Clásica","10%",IF(INDIRECT("N526")="Premium","14.5%","-")))</f>
        <v>-</v>
      </c>
      <c r="Q526" s="51" t="str">
        <f ca="1">IF(INDIRECT("G526")="Mercado Libre","-",IF(INDIRECT("N526")="Clásica","4.63%",IF(INDIRECT("N526")="Premium","13.9%","-")))</f>
        <v>-</v>
      </c>
      <c r="R526" s="50" t="s">
        <v>78</v>
      </c>
      <c r="S526" s="51" t="s">
        <v>198</v>
      </c>
    </row>
    <row r="527" spans="1:19" ht="50.1" customHeight="1" x14ac:dyDescent="0.2">
      <c r="A527" s="47" t="s">
        <v>1319</v>
      </c>
      <c r="B527" s="47"/>
      <c r="C527" s="48" t="s">
        <v>748</v>
      </c>
      <c r="D527" s="47" t="s">
        <v>1320</v>
      </c>
      <c r="E527" s="47" t="s">
        <v>61</v>
      </c>
      <c r="F527" s="49">
        <v>4</v>
      </c>
      <c r="G527" s="50" t="s">
        <v>62</v>
      </c>
      <c r="H527" s="49">
        <v>1410</v>
      </c>
      <c r="I527" s="49">
        <v>1410</v>
      </c>
      <c r="J527" s="174">
        <f>VLOOKUP(A527,omiapublicaciones!$A$5:$G$598,7,0)</f>
        <v>1410</v>
      </c>
      <c r="K527" s="50" t="s">
        <v>63</v>
      </c>
      <c r="L527" s="50" t="s">
        <v>64</v>
      </c>
      <c r="M527" s="50" t="s">
        <v>65</v>
      </c>
      <c r="N527" s="50" t="s">
        <v>65</v>
      </c>
      <c r="O527" s="50" t="s">
        <v>66</v>
      </c>
      <c r="P527" s="51" t="str">
        <f ca="1">IF(INDIRECT("G527")="Mercado Shops","-",IF(INDIRECT("N527")="Clásica","10%",IF(INDIRECT("N527")="Premium","14.5%","-")))</f>
        <v>-</v>
      </c>
      <c r="Q527" s="51" t="str">
        <f ca="1">IF(INDIRECT("G527")="Mercado Libre","-",IF(INDIRECT("N527")="Clásica","4.63%",IF(INDIRECT("N527")="Premium","13.9%","-")))</f>
        <v>-</v>
      </c>
      <c r="R527" s="50" t="s">
        <v>78</v>
      </c>
      <c r="S527" s="51" t="s">
        <v>125</v>
      </c>
    </row>
    <row r="528" spans="1:19" ht="50.1" customHeight="1" x14ac:dyDescent="0.2">
      <c r="A528" s="47" t="s">
        <v>1321</v>
      </c>
      <c r="B528" s="47"/>
      <c r="C528" s="48" t="s">
        <v>1322</v>
      </c>
      <c r="D528" s="47" t="s">
        <v>1323</v>
      </c>
      <c r="E528" s="47" t="s">
        <v>61</v>
      </c>
      <c r="F528" s="49">
        <v>2</v>
      </c>
      <c r="G528" s="50" t="s">
        <v>62</v>
      </c>
      <c r="H528" s="49">
        <v>348</v>
      </c>
      <c r="I528" s="49">
        <v>348</v>
      </c>
      <c r="J528" s="174">
        <f>VLOOKUP(A528,omiapublicaciones!$A$5:$G$598,7,0)</f>
        <v>348</v>
      </c>
      <c r="K528" s="50" t="s">
        <v>63</v>
      </c>
      <c r="L528" s="50" t="s">
        <v>64</v>
      </c>
      <c r="M528" s="50" t="s">
        <v>65</v>
      </c>
      <c r="N528" s="50" t="s">
        <v>115</v>
      </c>
      <c r="O528" s="50" t="s">
        <v>66</v>
      </c>
      <c r="P528" s="51" t="str">
        <f ca="1">IF(INDIRECT("G528")="Mercado Shops","-",IF(INDIRECT("N528")="Clásica","10%",IF(INDIRECT("N528")="Premium","14.5%","-")))</f>
        <v>-</v>
      </c>
      <c r="Q528" s="51" t="str">
        <f ca="1">IF(INDIRECT("G528")="Mercado Libre","-",IF(INDIRECT("N528")="Clásica","4.63%",IF(INDIRECT("N528")="Premium","13.9%","-")))</f>
        <v>-</v>
      </c>
      <c r="R528" s="50" t="s">
        <v>67</v>
      </c>
      <c r="S528" s="51" t="s">
        <v>1324</v>
      </c>
    </row>
    <row r="529" spans="1:19" ht="50.1" customHeight="1" x14ac:dyDescent="0.2">
      <c r="A529" s="47" t="s">
        <v>1325</v>
      </c>
      <c r="B529" s="47"/>
      <c r="C529" s="47" t="s">
        <v>1326</v>
      </c>
      <c r="D529" s="47" t="s">
        <v>1327</v>
      </c>
      <c r="E529" s="47" t="s">
        <v>61</v>
      </c>
      <c r="F529" s="49">
        <v>1</v>
      </c>
      <c r="G529" s="51" t="s">
        <v>32</v>
      </c>
      <c r="H529" s="51">
        <v>749</v>
      </c>
      <c r="I529" s="51">
        <v>749</v>
      </c>
      <c r="J529" s="174">
        <f>VLOOKUP(A529,omiapublicaciones!$A$5:$G$598,7,0)</f>
        <v>749</v>
      </c>
      <c r="K529" s="51" t="s">
        <v>63</v>
      </c>
      <c r="L529" s="51" t="s">
        <v>64</v>
      </c>
      <c r="M529" s="51" t="s">
        <v>65</v>
      </c>
      <c r="N529" s="51" t="s">
        <v>348</v>
      </c>
      <c r="O529" s="51" t="s">
        <v>66</v>
      </c>
      <c r="P529" s="51" t="str">
        <f ca="1">IF(INDIRECT("G529")="Mercado Shops","-",IF(INDIRECT("N529")="Clásica","15%",IF(INDIRECT("N529")="Premium","19.5%","-")))</f>
        <v>-</v>
      </c>
      <c r="Q529" s="51" t="str">
        <f ca="1">IF(INDIRECT("G529")="Mercado Libre","-",IF(INDIRECT("N529")="Clásica","4.63%",IF(INDIRECT("N529")="Premium","13.9%","-")))</f>
        <v>-</v>
      </c>
      <c r="R529" s="51" t="s">
        <v>78</v>
      </c>
      <c r="S529" s="51" t="s">
        <v>1329</v>
      </c>
    </row>
    <row r="530" spans="1:19" ht="50.1" customHeight="1" x14ac:dyDescent="0.2">
      <c r="A530" s="47" t="s">
        <v>1330</v>
      </c>
      <c r="B530" s="47"/>
      <c r="C530" s="48" t="s">
        <v>1331</v>
      </c>
      <c r="D530" s="47" t="s">
        <v>1332</v>
      </c>
      <c r="E530" s="47" t="s">
        <v>61</v>
      </c>
      <c r="F530" s="49">
        <v>2</v>
      </c>
      <c r="G530" s="50" t="s">
        <v>62</v>
      </c>
      <c r="H530" s="49" t="s">
        <v>1580</v>
      </c>
      <c r="I530" s="49" t="s">
        <v>1580</v>
      </c>
      <c r="J530" s="49" t="str">
        <f>VLOOKUP(A530,quedan!$A$2:$C$300,3,0)</f>
        <v>199</v>
      </c>
      <c r="K530" s="50" t="s">
        <v>63</v>
      </c>
      <c r="L530" s="50" t="s">
        <v>64</v>
      </c>
      <c r="M530" s="50" t="s">
        <v>65</v>
      </c>
      <c r="N530" s="50" t="s">
        <v>115</v>
      </c>
      <c r="O530" s="50" t="s">
        <v>66</v>
      </c>
      <c r="P530" s="51" t="str">
        <f ca="1">IF(INDIRECT("G530")="Mercado Shops","-",IF(INDIRECT("N530")="Clásica","12%",IF(INDIRECT("N530")="Premium","16.5%","-")))</f>
        <v>-</v>
      </c>
      <c r="Q530" s="51" t="str">
        <f ca="1">IF(INDIRECT("G530")="Mercado Libre","-",IF(INDIRECT("N530")="Clásica","4.63%",IF(INDIRECT("N530")="Premium","13.9%","-")))</f>
        <v>-</v>
      </c>
      <c r="R530" s="50" t="s">
        <v>67</v>
      </c>
      <c r="S530" s="51" t="s">
        <v>1333</v>
      </c>
    </row>
    <row r="531" spans="1:19" ht="50.1" customHeight="1" x14ac:dyDescent="0.2">
      <c r="A531" s="47" t="s">
        <v>1334</v>
      </c>
      <c r="B531" s="47"/>
      <c r="C531" s="47" t="s">
        <v>143</v>
      </c>
      <c r="D531" s="47" t="s">
        <v>1335</v>
      </c>
      <c r="E531" s="47" t="s">
        <v>61</v>
      </c>
      <c r="F531" s="51" t="s">
        <v>939</v>
      </c>
      <c r="G531" s="50" t="s">
        <v>62</v>
      </c>
      <c r="H531" s="49" t="s">
        <v>1677</v>
      </c>
      <c r="I531" s="49" t="s">
        <v>1677</v>
      </c>
      <c r="J531" s="49" t="str">
        <f>VLOOKUP(A531,quedan!$A$2:$C$300,3,0)</f>
        <v>625</v>
      </c>
      <c r="K531" s="50" t="s">
        <v>63</v>
      </c>
      <c r="L531" s="50" t="s">
        <v>64</v>
      </c>
      <c r="M531" s="50" t="s">
        <v>65</v>
      </c>
      <c r="N531" s="50" t="s">
        <v>115</v>
      </c>
      <c r="O531" s="50" t="s">
        <v>66</v>
      </c>
      <c r="P531" s="51" t="str">
        <f ca="1">IF(INDIRECT("G531")="Mercado Shops","-",IF(INDIRECT("N531")="Clásica","15%",IF(INDIRECT("N531")="Premium","19.5%","-")))</f>
        <v>-</v>
      </c>
      <c r="Q531" s="51" t="str">
        <f ca="1">IF(INDIRECT("G531")="Mercado Libre","-",IF(INDIRECT("N531")="Clásica","4.63%",IF(INDIRECT("N531")="Premium","13.9%","-")))</f>
        <v>-</v>
      </c>
      <c r="R531" s="50" t="s">
        <v>67</v>
      </c>
      <c r="S531" s="51" t="s">
        <v>435</v>
      </c>
    </row>
    <row r="532" spans="1:19" ht="50.1" customHeight="1" x14ac:dyDescent="0.2">
      <c r="A532" s="47" t="s">
        <v>1334</v>
      </c>
      <c r="B532" s="47" t="s">
        <v>1336</v>
      </c>
      <c r="C532" s="48" t="s">
        <v>437</v>
      </c>
      <c r="D532" s="52" t="str">
        <f>"     "&amp;D531</f>
        <v xml:space="preserve">     Enchufe Apagador Wifi Domotica Smartlife Touch 3 Botones </v>
      </c>
      <c r="E532" s="47" t="s">
        <v>149</v>
      </c>
      <c r="F532" s="49">
        <v>6</v>
      </c>
      <c r="G532" s="51" t="str">
        <f>G531&amp;"     "</f>
        <v xml:space="preserve">Mercado Libre y Mercado Shops     </v>
      </c>
      <c r="H532" s="51" t="s">
        <v>1677</v>
      </c>
      <c r="I532" s="51" t="s">
        <v>1677</v>
      </c>
      <c r="J532" s="49" t="str">
        <f>VLOOKUP(A532,quedan!$A$2:$C$300,3,0)</f>
        <v>625</v>
      </c>
      <c r="K532" s="51" t="str">
        <f>K531</f>
        <v>Vincular</v>
      </c>
      <c r="L532" s="51" t="str">
        <f>L531&amp;"     "</f>
        <v xml:space="preserve">$     </v>
      </c>
      <c r="M532" s="51" t="str">
        <f>M531&amp;"     "</f>
        <v xml:space="preserve">Mercado Envíos gratis     </v>
      </c>
      <c r="N532" s="51" t="str">
        <f>N531&amp;"     "</f>
        <v xml:space="preserve">Mercado Envíos a cargo del comprador     </v>
      </c>
      <c r="O532" s="51" t="str">
        <f>O531&amp;"     "</f>
        <v xml:space="preserve">Premium     </v>
      </c>
      <c r="P532" s="51" t="str">
        <f ca="1">P531</f>
        <v>-</v>
      </c>
      <c r="Q532" s="51" t="str">
        <f ca="1">Q531</f>
        <v>-</v>
      </c>
      <c r="R532" s="51" t="str">
        <f>R531&amp;"     "</f>
        <v xml:space="preserve">Activa     </v>
      </c>
      <c r="S532" s="51" t="s">
        <v>435</v>
      </c>
    </row>
    <row r="533" spans="1:19" ht="50.1" customHeight="1" x14ac:dyDescent="0.2">
      <c r="A533" s="47" t="s">
        <v>1334</v>
      </c>
      <c r="B533" s="47" t="s">
        <v>1337</v>
      </c>
      <c r="C533" s="48" t="s">
        <v>439</v>
      </c>
      <c r="D533" s="52" t="str">
        <f>"     "&amp;D531</f>
        <v xml:space="preserve">     Enchufe Apagador Wifi Domotica Smartlife Touch 3 Botones </v>
      </c>
      <c r="E533" s="47" t="s">
        <v>260</v>
      </c>
      <c r="F533" s="49">
        <v>0</v>
      </c>
      <c r="G533" s="51" t="str">
        <f>G531&amp;"     "</f>
        <v xml:space="preserve">Mercado Libre y Mercado Shops     </v>
      </c>
      <c r="H533" s="51" t="s">
        <v>1677</v>
      </c>
      <c r="I533" s="51" t="s">
        <v>1677</v>
      </c>
      <c r="J533" s="49" t="str">
        <f>VLOOKUP(A533,quedan!$A$2:$C$300,3,0)</f>
        <v>625</v>
      </c>
      <c r="K533" s="51" t="str">
        <f>K531</f>
        <v>Vincular</v>
      </c>
      <c r="L533" s="51" t="str">
        <f>L531&amp;"     "</f>
        <v xml:space="preserve">$     </v>
      </c>
      <c r="M533" s="51" t="str">
        <f>M531&amp;"     "</f>
        <v xml:space="preserve">Mercado Envíos gratis     </v>
      </c>
      <c r="N533" s="51" t="str">
        <f>N531&amp;"     "</f>
        <v xml:space="preserve">Mercado Envíos a cargo del comprador     </v>
      </c>
      <c r="O533" s="51" t="str">
        <f>O531&amp;"     "</f>
        <v xml:space="preserve">Premium     </v>
      </c>
      <c r="P533" s="51" t="str">
        <f ca="1">P531</f>
        <v>-</v>
      </c>
      <c r="Q533" s="51" t="str">
        <f ca="1">Q531</f>
        <v>-</v>
      </c>
      <c r="R533" s="51" t="str">
        <f>R531&amp;"     "</f>
        <v xml:space="preserve">Activa     </v>
      </c>
      <c r="S533" s="51" t="s">
        <v>435</v>
      </c>
    </row>
    <row r="534" spans="1:19" ht="50.1" customHeight="1" x14ac:dyDescent="0.2">
      <c r="A534" s="47" t="s">
        <v>1338</v>
      </c>
      <c r="B534" s="47"/>
      <c r="C534" s="47" t="s">
        <v>143</v>
      </c>
      <c r="D534" s="47" t="s">
        <v>1339</v>
      </c>
      <c r="E534" s="47" t="s">
        <v>61</v>
      </c>
      <c r="F534" s="51" t="s">
        <v>533</v>
      </c>
      <c r="G534" s="50" t="s">
        <v>62</v>
      </c>
      <c r="H534" s="49" t="s">
        <v>1561</v>
      </c>
      <c r="I534" s="49" t="s">
        <v>1561</v>
      </c>
      <c r="J534" s="49" t="str">
        <f>VLOOKUP(A534,quedan!$A$2:$C$300,3,0)</f>
        <v>3893</v>
      </c>
      <c r="K534" s="50" t="s">
        <v>63</v>
      </c>
      <c r="L534" s="50" t="s">
        <v>64</v>
      </c>
      <c r="M534" s="50" t="s">
        <v>65</v>
      </c>
      <c r="N534" s="50" t="s">
        <v>115</v>
      </c>
      <c r="O534" s="50" t="s">
        <v>66</v>
      </c>
      <c r="P534" s="51" t="str">
        <f ca="1">IF(INDIRECT("G534")="Mercado Shops","-",IF(INDIRECT("N534")="Clásica","10%",IF(INDIRECT("N534")="Premium","14.5%","-")))</f>
        <v>-</v>
      </c>
      <c r="Q534" s="51" t="str">
        <f ca="1">IF(INDIRECT("G534")="Mercado Libre","-",IF(INDIRECT("N534")="Clásica","4.63%",IF(INDIRECT("N534")="Premium","13.9%","-")))</f>
        <v>-</v>
      </c>
      <c r="R534" s="50" t="s">
        <v>67</v>
      </c>
      <c r="S534" s="51" t="s">
        <v>198</v>
      </c>
    </row>
    <row r="535" spans="1:19" ht="50.1" customHeight="1" x14ac:dyDescent="0.2">
      <c r="A535" s="47" t="s">
        <v>1338</v>
      </c>
      <c r="B535" s="47" t="s">
        <v>1340</v>
      </c>
      <c r="C535" s="48" t="s">
        <v>601</v>
      </c>
      <c r="D535" s="52" t="str">
        <f>"     "&amp;D534</f>
        <v xml:space="preserve">     Gps 4g Audio Video 2 Camaras + Plataforma Gratis + Regalos</v>
      </c>
      <c r="E535" s="47" t="s">
        <v>260</v>
      </c>
      <c r="F535" s="49">
        <v>5</v>
      </c>
      <c r="G535" s="51" t="str">
        <f>G534&amp;"     "</f>
        <v xml:space="preserve">Mercado Libre y Mercado Shops     </v>
      </c>
      <c r="H535" s="51" t="s">
        <v>1561</v>
      </c>
      <c r="I535" s="51" t="s">
        <v>1561</v>
      </c>
      <c r="J535" s="49" t="str">
        <f>VLOOKUP(A535,quedan!$A$2:$C$300,3,0)</f>
        <v>3893</v>
      </c>
      <c r="K535" s="51" t="str">
        <f>K534</f>
        <v>Vincular</v>
      </c>
      <c r="L535" s="51" t="str">
        <f>L534&amp;"     "</f>
        <v xml:space="preserve">$     </v>
      </c>
      <c r="M535" s="51" t="str">
        <f>M534&amp;"     "</f>
        <v xml:space="preserve">Mercado Envíos gratis     </v>
      </c>
      <c r="N535" s="51" t="str">
        <f>N534&amp;"     "</f>
        <v xml:space="preserve">Mercado Envíos a cargo del comprador     </v>
      </c>
      <c r="O535" s="51" t="str">
        <f>O534&amp;"     "</f>
        <v xml:space="preserve">Premium     </v>
      </c>
      <c r="P535" s="51" t="str">
        <f ca="1">P534</f>
        <v>-</v>
      </c>
      <c r="Q535" s="51" t="str">
        <f ca="1">Q534</f>
        <v>-</v>
      </c>
      <c r="R535" s="51" t="str">
        <f>R534&amp;"     "</f>
        <v xml:space="preserve">Activa     </v>
      </c>
      <c r="S535" s="51" t="s">
        <v>198</v>
      </c>
    </row>
    <row r="536" spans="1:19" ht="50.1" customHeight="1" x14ac:dyDescent="0.2">
      <c r="A536" s="47" t="s">
        <v>1341</v>
      </c>
      <c r="B536" s="47"/>
      <c r="C536" s="48" t="s">
        <v>478</v>
      </c>
      <c r="D536" s="48" t="s">
        <v>1342</v>
      </c>
      <c r="E536" s="47" t="s">
        <v>61</v>
      </c>
      <c r="F536" s="49">
        <v>1</v>
      </c>
      <c r="G536" s="50" t="s">
        <v>62</v>
      </c>
      <c r="H536" s="49" t="s">
        <v>546</v>
      </c>
      <c r="I536" s="49" t="s">
        <v>546</v>
      </c>
      <c r="J536" s="49" t="str">
        <f>VLOOKUP(A536,quedan!$A$2:$C$300,3,0)</f>
        <v>1080</v>
      </c>
      <c r="K536" s="50" t="s">
        <v>63</v>
      </c>
      <c r="L536" s="50" t="s">
        <v>64</v>
      </c>
      <c r="M536" s="50" t="s">
        <v>65</v>
      </c>
      <c r="N536" s="50" t="s">
        <v>65</v>
      </c>
      <c r="O536" s="50" t="s">
        <v>66</v>
      </c>
      <c r="P536" s="51" t="str">
        <f ca="1">IF(INDIRECT("G536")="Mercado Shops","-",IF(INDIRECT("N536")="Clásica","10%",IF(INDIRECT("N536")="Premium","14.5%","-")))</f>
        <v>-</v>
      </c>
      <c r="Q536" s="51" t="str">
        <f ca="1">IF(INDIRECT("G536")="Mercado Libre","-",IF(INDIRECT("N536")="Clásica","4.63%",IF(INDIRECT("N536")="Premium","13.9%","-")))</f>
        <v>-</v>
      </c>
      <c r="R536" s="50" t="s">
        <v>67</v>
      </c>
      <c r="S536" s="51" t="s">
        <v>74</v>
      </c>
    </row>
    <row r="537" spans="1:19" ht="50.1" customHeight="1" x14ac:dyDescent="0.2">
      <c r="A537" s="47" t="s">
        <v>1343</v>
      </c>
      <c r="B537" s="47"/>
      <c r="C537" s="48" t="s">
        <v>1344</v>
      </c>
      <c r="D537" s="48" t="s">
        <v>1345</v>
      </c>
      <c r="E537" s="47" t="s">
        <v>61</v>
      </c>
      <c r="F537" s="49">
        <v>2</v>
      </c>
      <c r="G537" s="50" t="s">
        <v>34</v>
      </c>
      <c r="H537" s="49">
        <v>480.5</v>
      </c>
      <c r="I537" s="49">
        <v>480.5</v>
      </c>
      <c r="J537" s="174">
        <f>VLOOKUP(A537,omiapublicaciones!$A$5:$G$598,7,0)</f>
        <v>480.5</v>
      </c>
      <c r="K537" s="50" t="s">
        <v>63</v>
      </c>
      <c r="L537" s="50" t="s">
        <v>64</v>
      </c>
      <c r="M537" s="50" t="s">
        <v>65</v>
      </c>
      <c r="N537" s="50" t="s">
        <v>65</v>
      </c>
      <c r="O537" s="50" t="s">
        <v>66</v>
      </c>
      <c r="P537" s="51" t="str">
        <f ca="1">IF(INDIRECT("G537")="Mercado Shops","-",IF(INDIRECT("N537")="Clásica","15%",IF(INDIRECT("N537")="Premium","19.5%","-")))</f>
        <v>-</v>
      </c>
      <c r="Q537" s="51" t="str">
        <f ca="1">IF(INDIRECT("G537")="Mercado Libre","-",IF(INDIRECT("N537")="Clásica","4.63%",IF(INDIRECT("N537")="Premium","13.9%","-")))</f>
        <v>-</v>
      </c>
      <c r="R537" s="50" t="s">
        <v>78</v>
      </c>
      <c r="S537" s="51" t="s">
        <v>435</v>
      </c>
    </row>
    <row r="538" spans="1:19" ht="50.1" customHeight="1" x14ac:dyDescent="0.2">
      <c r="A538" s="47" t="s">
        <v>1346</v>
      </c>
      <c r="B538" s="47"/>
      <c r="C538" s="47" t="s">
        <v>143</v>
      </c>
      <c r="D538" s="47" t="s">
        <v>1347</v>
      </c>
      <c r="E538" s="47" t="s">
        <v>61</v>
      </c>
      <c r="F538" s="51" t="s">
        <v>1348</v>
      </c>
      <c r="G538" s="50" t="s">
        <v>62</v>
      </c>
      <c r="H538" s="49" t="s">
        <v>1560</v>
      </c>
      <c r="I538" s="49" t="s">
        <v>1560</v>
      </c>
      <c r="J538" s="49" t="str">
        <f>VLOOKUP(A538,quedan!$A$2:$C$300,3,0)</f>
        <v>68</v>
      </c>
      <c r="K538" s="50" t="s">
        <v>63</v>
      </c>
      <c r="L538" s="50" t="s">
        <v>64</v>
      </c>
      <c r="M538" s="50" t="s">
        <v>65</v>
      </c>
      <c r="N538" s="50" t="s">
        <v>115</v>
      </c>
      <c r="O538" s="50" t="s">
        <v>66</v>
      </c>
      <c r="P538" s="51" t="str">
        <f ca="1">IF(INDIRECT("G538")="Mercado Shops","-",IF(INDIRECT("N538")="Clásica","13%",IF(INDIRECT("N538")="Premium","17.5%","-")))</f>
        <v>-</v>
      </c>
      <c r="Q538" s="51" t="str">
        <f ca="1">IF(INDIRECT("G538")="Mercado Libre","-",IF(INDIRECT("N538")="Clásica","4.63%",IF(INDIRECT("N538")="Premium","13.9%","-")))</f>
        <v>-</v>
      </c>
      <c r="R538" s="50" t="s">
        <v>67</v>
      </c>
      <c r="S538" s="51" t="s">
        <v>1349</v>
      </c>
    </row>
    <row r="539" spans="1:19" ht="50.1" customHeight="1" x14ac:dyDescent="0.2">
      <c r="A539" s="47" t="s">
        <v>1346</v>
      </c>
      <c r="B539" s="47" t="s">
        <v>1350</v>
      </c>
      <c r="C539" s="48" t="s">
        <v>1351</v>
      </c>
      <c r="D539" s="52" t="str">
        <f>"     "&amp;D538</f>
        <v xml:space="preserve">     Par Flechas Led Direccionales Para Espejo Automovil 2 Pz</v>
      </c>
      <c r="E539" s="47" t="s">
        <v>1352</v>
      </c>
      <c r="F539" s="49">
        <v>11</v>
      </c>
      <c r="G539" s="51" t="str">
        <f>G538&amp;"     "</f>
        <v xml:space="preserve">Mercado Libre y Mercado Shops     </v>
      </c>
      <c r="H539" s="51" t="s">
        <v>1560</v>
      </c>
      <c r="I539" s="51" t="s">
        <v>1560</v>
      </c>
      <c r="J539" s="49" t="str">
        <f>VLOOKUP(A539,quedan!$A$2:$C$300,3,0)</f>
        <v>68</v>
      </c>
      <c r="K539" s="51" t="str">
        <f>K538</f>
        <v>Vincular</v>
      </c>
      <c r="L539" s="51" t="str">
        <f>L538&amp;"     "</f>
        <v xml:space="preserve">$     </v>
      </c>
      <c r="M539" s="51" t="str">
        <f>M538&amp;"     "</f>
        <v xml:space="preserve">Mercado Envíos gratis     </v>
      </c>
      <c r="N539" s="51" t="str">
        <f>N538&amp;"     "</f>
        <v xml:space="preserve">Mercado Envíos a cargo del comprador     </v>
      </c>
      <c r="O539" s="51" t="str">
        <f>O538&amp;"     "</f>
        <v xml:space="preserve">Premium     </v>
      </c>
      <c r="P539" s="51" t="str">
        <f ca="1">P538</f>
        <v>-</v>
      </c>
      <c r="Q539" s="51" t="str">
        <f ca="1">Q538</f>
        <v>-</v>
      </c>
      <c r="R539" s="51" t="str">
        <f>R538&amp;"     "</f>
        <v xml:space="preserve">Activa     </v>
      </c>
      <c r="S539" s="51" t="s">
        <v>1349</v>
      </c>
    </row>
    <row r="540" spans="1:19" ht="50.1" customHeight="1" x14ac:dyDescent="0.2">
      <c r="A540" s="47" t="s">
        <v>1346</v>
      </c>
      <c r="B540" s="47" t="s">
        <v>1353</v>
      </c>
      <c r="C540" s="48" t="s">
        <v>1354</v>
      </c>
      <c r="D540" s="52" t="str">
        <f>"     "&amp;D538</f>
        <v xml:space="preserve">     Par Flechas Led Direccionales Para Espejo Automovil 2 Pz</v>
      </c>
      <c r="E540" s="47" t="s">
        <v>1355</v>
      </c>
      <c r="F540" s="49">
        <v>0</v>
      </c>
      <c r="G540" s="51" t="str">
        <f>G538&amp;"     "</f>
        <v xml:space="preserve">Mercado Libre y Mercado Shops     </v>
      </c>
      <c r="H540" s="51" t="s">
        <v>1560</v>
      </c>
      <c r="I540" s="51" t="s">
        <v>1560</v>
      </c>
      <c r="J540" s="49" t="str">
        <f>VLOOKUP(A540,quedan!$A$2:$C$300,3,0)</f>
        <v>68</v>
      </c>
      <c r="K540" s="51" t="str">
        <f>K538</f>
        <v>Vincular</v>
      </c>
      <c r="L540" s="51" t="str">
        <f>L538&amp;"     "</f>
        <v xml:space="preserve">$     </v>
      </c>
      <c r="M540" s="51" t="str">
        <f>M538&amp;"     "</f>
        <v xml:space="preserve">Mercado Envíos gratis     </v>
      </c>
      <c r="N540" s="51" t="str">
        <f>N538&amp;"     "</f>
        <v xml:space="preserve">Mercado Envíos a cargo del comprador     </v>
      </c>
      <c r="O540" s="51" t="str">
        <f>O538&amp;"     "</f>
        <v xml:space="preserve">Premium     </v>
      </c>
      <c r="P540" s="51" t="str">
        <f ca="1">P538</f>
        <v>-</v>
      </c>
      <c r="Q540" s="51" t="str">
        <f ca="1">Q538</f>
        <v>-</v>
      </c>
      <c r="R540" s="51" t="str">
        <f>R538&amp;"     "</f>
        <v xml:space="preserve">Activa     </v>
      </c>
      <c r="S540" s="51" t="s">
        <v>1349</v>
      </c>
    </row>
    <row r="541" spans="1:19" ht="50.1" customHeight="1" x14ac:dyDescent="0.2">
      <c r="A541" s="47" t="s">
        <v>1346</v>
      </c>
      <c r="B541" s="47" t="s">
        <v>1356</v>
      </c>
      <c r="C541" s="48" t="s">
        <v>1357</v>
      </c>
      <c r="D541" s="52" t="str">
        <f>"     "&amp;D538</f>
        <v xml:space="preserve">     Par Flechas Led Direccionales Para Espejo Automovil 2 Pz</v>
      </c>
      <c r="E541" s="47" t="s">
        <v>1358</v>
      </c>
      <c r="F541" s="49">
        <v>0</v>
      </c>
      <c r="G541" s="51" t="str">
        <f>G538&amp;"     "</f>
        <v xml:space="preserve">Mercado Libre y Mercado Shops     </v>
      </c>
      <c r="H541" s="51" t="s">
        <v>1560</v>
      </c>
      <c r="I541" s="51" t="s">
        <v>1560</v>
      </c>
      <c r="J541" s="49" t="str">
        <f>VLOOKUP(A541,quedan!$A$2:$C$300,3,0)</f>
        <v>68</v>
      </c>
      <c r="K541" s="51" t="str">
        <f>K538</f>
        <v>Vincular</v>
      </c>
      <c r="L541" s="51" t="str">
        <f>L538&amp;"     "</f>
        <v xml:space="preserve">$     </v>
      </c>
      <c r="M541" s="51" t="str">
        <f>M538&amp;"     "</f>
        <v xml:space="preserve">Mercado Envíos gratis     </v>
      </c>
      <c r="N541" s="51" t="str">
        <f>N538&amp;"     "</f>
        <v xml:space="preserve">Mercado Envíos a cargo del comprador     </v>
      </c>
      <c r="O541" s="51" t="str">
        <f>O538&amp;"     "</f>
        <v xml:space="preserve">Premium     </v>
      </c>
      <c r="P541" s="51" t="str">
        <f ca="1">P538</f>
        <v>-</v>
      </c>
      <c r="Q541" s="51" t="str">
        <f ca="1">Q538</f>
        <v>-</v>
      </c>
      <c r="R541" s="51" t="str">
        <f>R538&amp;"     "</f>
        <v xml:space="preserve">Activa     </v>
      </c>
      <c r="S541" s="51" t="s">
        <v>1349</v>
      </c>
    </row>
    <row r="542" spans="1:19" ht="50.1" customHeight="1" x14ac:dyDescent="0.2">
      <c r="A542" s="47" t="s">
        <v>1346</v>
      </c>
      <c r="B542" s="47" t="s">
        <v>1359</v>
      </c>
      <c r="C542" s="48" t="s">
        <v>1360</v>
      </c>
      <c r="D542" s="52" t="str">
        <f>"     "&amp;D538</f>
        <v xml:space="preserve">     Par Flechas Led Direccionales Para Espejo Automovil 2 Pz</v>
      </c>
      <c r="E542" s="47" t="s">
        <v>1361</v>
      </c>
      <c r="F542" s="49">
        <v>0</v>
      </c>
      <c r="G542" s="51" t="str">
        <f>G538&amp;"     "</f>
        <v xml:space="preserve">Mercado Libre y Mercado Shops     </v>
      </c>
      <c r="H542" s="51" t="s">
        <v>1560</v>
      </c>
      <c r="I542" s="51" t="s">
        <v>1560</v>
      </c>
      <c r="J542" s="49" t="str">
        <f>VLOOKUP(A542,quedan!$A$2:$C$300,3,0)</f>
        <v>68</v>
      </c>
      <c r="K542" s="51" t="str">
        <f>K538</f>
        <v>Vincular</v>
      </c>
      <c r="L542" s="51" t="str">
        <f>L538&amp;"     "</f>
        <v xml:space="preserve">$     </v>
      </c>
      <c r="M542" s="51" t="str">
        <f>M538&amp;"     "</f>
        <v xml:space="preserve">Mercado Envíos gratis     </v>
      </c>
      <c r="N542" s="51" t="str">
        <f>N538&amp;"     "</f>
        <v xml:space="preserve">Mercado Envíos a cargo del comprador     </v>
      </c>
      <c r="O542" s="51" t="str">
        <f>O538&amp;"     "</f>
        <v xml:space="preserve">Premium     </v>
      </c>
      <c r="P542" s="51" t="str">
        <f ca="1">P538</f>
        <v>-</v>
      </c>
      <c r="Q542" s="51" t="str">
        <f ca="1">Q538</f>
        <v>-</v>
      </c>
      <c r="R542" s="51" t="str">
        <f>R538&amp;"     "</f>
        <v xml:space="preserve">Activa     </v>
      </c>
      <c r="S542" s="51" t="s">
        <v>1349</v>
      </c>
    </row>
    <row r="543" spans="1:19" ht="50.1" customHeight="1" x14ac:dyDescent="0.2">
      <c r="A543" s="47" t="s">
        <v>1362</v>
      </c>
      <c r="B543" s="47"/>
      <c r="C543" s="48" t="s">
        <v>1363</v>
      </c>
      <c r="D543" s="47" t="s">
        <v>1364</v>
      </c>
      <c r="E543" s="47" t="s">
        <v>61</v>
      </c>
      <c r="F543" s="49">
        <v>42</v>
      </c>
      <c r="G543" s="50" t="s">
        <v>62</v>
      </c>
      <c r="H543" s="49">
        <v>60</v>
      </c>
      <c r="I543" s="49">
        <v>60</v>
      </c>
      <c r="J543" s="174">
        <f>VLOOKUP(A543,omiapublicaciones!$A$5:$G$598,7,0)</f>
        <v>60</v>
      </c>
      <c r="K543" s="50" t="s">
        <v>63</v>
      </c>
      <c r="L543" s="50" t="s">
        <v>64</v>
      </c>
      <c r="M543" s="50" t="s">
        <v>65</v>
      </c>
      <c r="N543" s="50" t="s">
        <v>115</v>
      </c>
      <c r="O543" s="50" t="s">
        <v>66</v>
      </c>
      <c r="P543" s="51" t="str">
        <f ca="1">IF(INDIRECT("G543")="Mercado Shops","-",IF(INDIRECT("N543")="Clásica","13%",IF(INDIRECT("N543")="Premium","17.5%","-")))</f>
        <v>-</v>
      </c>
      <c r="Q543" s="51" t="str">
        <f ca="1">IF(INDIRECT("G543")="Mercado Libre","-",IF(INDIRECT("N543")="Clásica","4.63%",IF(INDIRECT("N543")="Premium","13.9%","-")))</f>
        <v>-</v>
      </c>
      <c r="R543" s="50" t="s">
        <v>67</v>
      </c>
      <c r="S543" s="51" t="s">
        <v>1365</v>
      </c>
    </row>
    <row r="544" spans="1:19" ht="50.1" customHeight="1" x14ac:dyDescent="0.2">
      <c r="A544" s="47" t="s">
        <v>1366</v>
      </c>
      <c r="B544" s="47"/>
      <c r="C544" s="47" t="s">
        <v>143</v>
      </c>
      <c r="D544" s="47" t="s">
        <v>1367</v>
      </c>
      <c r="E544" s="47" t="s">
        <v>61</v>
      </c>
      <c r="F544" s="51" t="s">
        <v>254</v>
      </c>
      <c r="G544" s="50" t="s">
        <v>62</v>
      </c>
      <c r="H544" s="49">
        <v>680</v>
      </c>
      <c r="I544" s="49">
        <v>680</v>
      </c>
      <c r="J544" s="174">
        <f>VLOOKUP(A544,omiapublicaciones!$A$5:$G$598,7,0)</f>
        <v>680</v>
      </c>
      <c r="K544" s="50" t="s">
        <v>63</v>
      </c>
      <c r="L544" s="50" t="s">
        <v>64</v>
      </c>
      <c r="M544" s="50" t="s">
        <v>65</v>
      </c>
      <c r="N544" s="50" t="s">
        <v>65</v>
      </c>
      <c r="O544" s="50" t="s">
        <v>66</v>
      </c>
      <c r="P544" s="51" t="str">
        <f ca="1">IF(INDIRECT("G544")="Mercado Shops","-",IF(INDIRECT("N544")="Clásica","13%",IF(INDIRECT("N544")="Premium","17.5%","-")))</f>
        <v>-</v>
      </c>
      <c r="Q544" s="51" t="str">
        <f ca="1">IF(INDIRECT("G544")="Mercado Libre","-",IF(INDIRECT("N544")="Clásica","4.63%",IF(INDIRECT("N544")="Premium","13.9%","-")))</f>
        <v>-</v>
      </c>
      <c r="R544" s="50" t="s">
        <v>67</v>
      </c>
      <c r="S544" s="51" t="s">
        <v>1368</v>
      </c>
    </row>
    <row r="545" spans="1:19" ht="50.1" customHeight="1" x14ac:dyDescent="0.2">
      <c r="A545" s="47" t="s">
        <v>1366</v>
      </c>
      <c r="B545" s="47" t="s">
        <v>1369</v>
      </c>
      <c r="C545" s="48" t="s">
        <v>421</v>
      </c>
      <c r="D545" s="52" t="str">
        <f>"     "&amp;D544</f>
        <v xml:space="preserve">     Pantalla Monitor Para Camara Reversa Con Soporte P/ Tablero</v>
      </c>
      <c r="E545" s="47" t="s">
        <v>260</v>
      </c>
      <c r="F545" s="49">
        <v>2</v>
      </c>
      <c r="G545" s="51" t="str">
        <f>G544&amp;"     "</f>
        <v xml:space="preserve">Mercado Libre y Mercado Shops     </v>
      </c>
      <c r="H545" s="51">
        <v>680</v>
      </c>
      <c r="I545" s="51">
        <v>680</v>
      </c>
      <c r="J545" s="174">
        <f>VLOOKUP(A545,omiapublicaciones!$A$5:$G$598,7,0)</f>
        <v>680</v>
      </c>
      <c r="K545" s="51" t="str">
        <f>K544</f>
        <v>Vincular</v>
      </c>
      <c r="L545" s="51" t="str">
        <f>L544&amp;"     "</f>
        <v xml:space="preserve">$     </v>
      </c>
      <c r="M545" s="51" t="str">
        <f>M544&amp;"     "</f>
        <v xml:space="preserve">Mercado Envíos gratis     </v>
      </c>
      <c r="N545" s="51" t="str">
        <f>N544&amp;"     "</f>
        <v xml:space="preserve">Mercado Envíos gratis     </v>
      </c>
      <c r="O545" s="51" t="str">
        <f>O544&amp;"     "</f>
        <v xml:space="preserve">Premium     </v>
      </c>
      <c r="P545" s="51" t="str">
        <f ca="1">P544</f>
        <v>-</v>
      </c>
      <c r="Q545" s="51" t="str">
        <f ca="1">Q544</f>
        <v>-</v>
      </c>
      <c r="R545" s="51" t="str">
        <f>R544&amp;"     "</f>
        <v xml:space="preserve">Activa     </v>
      </c>
      <c r="S545" s="51" t="s">
        <v>1368</v>
      </c>
    </row>
    <row r="546" spans="1:19" ht="50.1" customHeight="1" x14ac:dyDescent="0.2">
      <c r="A546" s="47" t="s">
        <v>1370</v>
      </c>
      <c r="B546" s="47"/>
      <c r="C546" s="47" t="s">
        <v>143</v>
      </c>
      <c r="D546" s="47" t="s">
        <v>1371</v>
      </c>
      <c r="E546" s="47" t="s">
        <v>61</v>
      </c>
      <c r="F546" s="51" t="s">
        <v>533</v>
      </c>
      <c r="G546" s="50" t="s">
        <v>62</v>
      </c>
      <c r="H546" s="49" t="s">
        <v>1559</v>
      </c>
      <c r="I546" s="49" t="s">
        <v>1559</v>
      </c>
      <c r="J546" s="49" t="str">
        <f>VLOOKUP(A546,quedan!$A$2:$C$300,3,0)</f>
        <v>589</v>
      </c>
      <c r="K546" s="50" t="s">
        <v>63</v>
      </c>
      <c r="L546" s="50" t="s">
        <v>64</v>
      </c>
      <c r="M546" s="50" t="s">
        <v>65</v>
      </c>
      <c r="N546" s="50" t="s">
        <v>65</v>
      </c>
      <c r="O546" s="50" t="s">
        <v>66</v>
      </c>
      <c r="P546" s="51" t="str">
        <f ca="1">IF(INDIRECT("G546")="Mercado Shops","-",IF(INDIRECT("N546")="Clásica","15%",IF(INDIRECT("N546")="Premium","19.5%","-")))</f>
        <v>-</v>
      </c>
      <c r="Q546" s="51" t="str">
        <f ca="1">IF(INDIRECT("G546")="Mercado Libre","-",IF(INDIRECT("N546")="Clásica","4.63%",IF(INDIRECT("N546")="Premium","13.9%","-")))</f>
        <v>-</v>
      </c>
      <c r="R546" s="50" t="s">
        <v>67</v>
      </c>
      <c r="S546" s="51" t="s">
        <v>1372</v>
      </c>
    </row>
    <row r="547" spans="1:19" ht="50.1" customHeight="1" x14ac:dyDescent="0.2">
      <c r="A547" s="47" t="s">
        <v>1370</v>
      </c>
      <c r="B547" s="47" t="s">
        <v>1373</v>
      </c>
      <c r="C547" s="48" t="s">
        <v>1374</v>
      </c>
      <c r="D547" s="52" t="str">
        <f>"     "&amp;D546</f>
        <v xml:space="preserve">     Tira Luces Led Wifi Musical 5m Cortable Control App Ewelink</v>
      </c>
      <c r="E547" s="47" t="s">
        <v>1375</v>
      </c>
      <c r="F547" s="49">
        <v>5</v>
      </c>
      <c r="G547" s="51" t="str">
        <f>G546&amp;"     "</f>
        <v xml:space="preserve">Mercado Libre y Mercado Shops     </v>
      </c>
      <c r="H547" s="51" t="s">
        <v>1559</v>
      </c>
      <c r="I547" s="51" t="s">
        <v>1559</v>
      </c>
      <c r="J547" s="49" t="str">
        <f>VLOOKUP(A547,quedan!$A$2:$C$300,3,0)</f>
        <v>589</v>
      </c>
      <c r="K547" s="51" t="str">
        <f>K546</f>
        <v>Vincular</v>
      </c>
      <c r="L547" s="51" t="str">
        <f>L546&amp;"     "</f>
        <v xml:space="preserve">$     </v>
      </c>
      <c r="M547" s="51" t="str">
        <f>M546&amp;"     "</f>
        <v xml:space="preserve">Mercado Envíos gratis     </v>
      </c>
      <c r="N547" s="51" t="str">
        <f>N546&amp;"     "</f>
        <v xml:space="preserve">Mercado Envíos gratis     </v>
      </c>
      <c r="O547" s="51" t="str">
        <f>O546&amp;"     "</f>
        <v xml:space="preserve">Premium     </v>
      </c>
      <c r="P547" s="51" t="str">
        <f ca="1">P546</f>
        <v>-</v>
      </c>
      <c r="Q547" s="51" t="str">
        <f ca="1">Q546</f>
        <v>-</v>
      </c>
      <c r="R547" s="51" t="str">
        <f>R546&amp;"     "</f>
        <v xml:space="preserve">Activa     </v>
      </c>
      <c r="S547" s="51" t="s">
        <v>1372</v>
      </c>
    </row>
    <row r="548" spans="1:19" ht="50.1" customHeight="1" x14ac:dyDescent="0.2">
      <c r="A548" s="47" t="s">
        <v>1376</v>
      </c>
      <c r="B548" s="47"/>
      <c r="C548" s="48" t="s">
        <v>127</v>
      </c>
      <c r="D548" s="47" t="s">
        <v>1377</v>
      </c>
      <c r="E548" s="47" t="s">
        <v>61</v>
      </c>
      <c r="F548" s="49">
        <v>0</v>
      </c>
      <c r="G548" s="50" t="s">
        <v>62</v>
      </c>
      <c r="H548" s="49">
        <v>1485</v>
      </c>
      <c r="I548" s="49">
        <v>1485</v>
      </c>
      <c r="J548" s="174">
        <f>VLOOKUP(A548,omiapublicaciones!$A$5:$G$598,7,0)</f>
        <v>1485</v>
      </c>
      <c r="K548" s="50" t="s">
        <v>63</v>
      </c>
      <c r="L548" s="50" t="s">
        <v>64</v>
      </c>
      <c r="M548" s="50" t="s">
        <v>65</v>
      </c>
      <c r="N548" s="50" t="s">
        <v>65</v>
      </c>
      <c r="O548" s="50" t="s">
        <v>66</v>
      </c>
      <c r="P548" s="51" t="str">
        <f ca="1">IF(INDIRECT("G548")="Mercado Shops","-",IF(INDIRECT("N548")="Clásica","10%",IF(INDIRECT("N548")="Premium","14.5%","-")))</f>
        <v>-</v>
      </c>
      <c r="Q548" s="51" t="str">
        <f ca="1">IF(INDIRECT("G548")="Mercado Libre","-",IF(INDIRECT("N548")="Clásica","4.63%",IF(INDIRECT("N548")="Premium","13.9%","-")))</f>
        <v>-</v>
      </c>
      <c r="R548" s="50" t="s">
        <v>78</v>
      </c>
      <c r="S548" s="51" t="s">
        <v>198</v>
      </c>
    </row>
    <row r="549" spans="1:19" ht="50.1" customHeight="1" x14ac:dyDescent="0.2">
      <c r="A549" s="47" t="s">
        <v>1378</v>
      </c>
      <c r="B549" s="47"/>
      <c r="C549" s="48" t="s">
        <v>1379</v>
      </c>
      <c r="D549" s="47" t="s">
        <v>1380</v>
      </c>
      <c r="E549" s="47" t="s">
        <v>61</v>
      </c>
      <c r="F549" s="49">
        <v>5</v>
      </c>
      <c r="G549" s="50" t="s">
        <v>62</v>
      </c>
      <c r="H549" s="49" t="s">
        <v>1739</v>
      </c>
      <c r="I549" s="49" t="s">
        <v>1739</v>
      </c>
      <c r="J549" s="49" t="str">
        <f>VLOOKUP(A549,quedan!$A$2:$C$300,3,0)</f>
        <v>499</v>
      </c>
      <c r="K549" s="50" t="s">
        <v>63</v>
      </c>
      <c r="L549" s="50" t="s">
        <v>64</v>
      </c>
      <c r="M549" s="50" t="s">
        <v>65</v>
      </c>
      <c r="N549" s="50" t="s">
        <v>65</v>
      </c>
      <c r="O549" s="50" t="s">
        <v>66</v>
      </c>
      <c r="P549" s="51" t="str">
        <f ca="1">IF(INDIRECT("G549")="Mercado Shops","-",IF(INDIRECT("N549")="Clásica","14%",IF(INDIRECT("N549")="Premium","18.5%","-")))</f>
        <v>-</v>
      </c>
      <c r="Q549" s="51" t="str">
        <f ca="1">IF(INDIRECT("G549")="Mercado Libre","-",IF(INDIRECT("N549")="Clásica","4.63%",IF(INDIRECT("N549")="Premium","13.9%","-")))</f>
        <v>-</v>
      </c>
      <c r="R549" s="50" t="s">
        <v>67</v>
      </c>
      <c r="S549" s="51" t="s">
        <v>1381</v>
      </c>
    </row>
    <row r="550" spans="1:19" ht="50.1" customHeight="1" x14ac:dyDescent="0.2">
      <c r="A550" s="47" t="s">
        <v>1382</v>
      </c>
      <c r="B550" s="47"/>
      <c r="C550" s="47" t="s">
        <v>143</v>
      </c>
      <c r="D550" s="47" t="s">
        <v>1383</v>
      </c>
      <c r="E550" s="47" t="s">
        <v>61</v>
      </c>
      <c r="F550" s="51" t="s">
        <v>362</v>
      </c>
      <c r="G550" s="50" t="s">
        <v>62</v>
      </c>
      <c r="H550" s="49" t="s">
        <v>1675</v>
      </c>
      <c r="I550" s="49" t="s">
        <v>1675</v>
      </c>
      <c r="J550" s="49" t="str">
        <f>VLOOKUP(A550,quedan!$A$2:$C$300,3,0)</f>
        <v>2650</v>
      </c>
      <c r="K550" s="50" t="s">
        <v>63</v>
      </c>
      <c r="L550" s="50" t="s">
        <v>64</v>
      </c>
      <c r="M550" s="50" t="s">
        <v>65</v>
      </c>
      <c r="N550" s="50" t="s">
        <v>65</v>
      </c>
      <c r="O550" s="50" t="s">
        <v>66</v>
      </c>
      <c r="P550" s="51" t="str">
        <f ca="1">IF(INDIRECT("G550")="Mercado Shops","-",IF(INDIRECT("N550")="Clásica","10%",IF(INDIRECT("N550")="Premium","14.5%","-")))</f>
        <v>-</v>
      </c>
      <c r="Q550" s="51" t="str">
        <f ca="1">IF(INDIRECT("G550")="Mercado Libre","-",IF(INDIRECT("N550")="Clásica","4.63%",IF(INDIRECT("N550")="Premium","13.9%","-")))</f>
        <v>-</v>
      </c>
      <c r="R550" s="50" t="s">
        <v>67</v>
      </c>
      <c r="S550" s="51" t="s">
        <v>1384</v>
      </c>
    </row>
    <row r="551" spans="1:19" ht="50.1" customHeight="1" x14ac:dyDescent="0.2">
      <c r="A551" s="47" t="s">
        <v>1382</v>
      </c>
      <c r="B551" s="47" t="s">
        <v>1385</v>
      </c>
      <c r="C551" s="48" t="s">
        <v>1386</v>
      </c>
      <c r="D551" s="52" t="str">
        <f>"     "&amp;D550</f>
        <v xml:space="preserve">     Video Portero Timbre Intercomunicador  Con Pantalla  7 PuLG</v>
      </c>
      <c r="E551" s="47" t="s">
        <v>260</v>
      </c>
      <c r="F551" s="49">
        <v>1</v>
      </c>
      <c r="G551" s="51" t="str">
        <f>G550&amp;"     "</f>
        <v xml:space="preserve">Mercado Libre y Mercado Shops     </v>
      </c>
      <c r="H551" s="51" t="s">
        <v>1675</v>
      </c>
      <c r="I551" s="51" t="s">
        <v>1675</v>
      </c>
      <c r="J551" s="49" t="str">
        <f>VLOOKUP(A551,quedan!$A$2:$C$300,3,0)</f>
        <v>2650</v>
      </c>
      <c r="K551" s="51" t="str">
        <f>K550</f>
        <v>Vincular</v>
      </c>
      <c r="L551" s="51" t="str">
        <f>L550&amp;"     "</f>
        <v xml:space="preserve">$     </v>
      </c>
      <c r="M551" s="51" t="str">
        <f>M550&amp;"     "</f>
        <v xml:space="preserve">Mercado Envíos gratis     </v>
      </c>
      <c r="N551" s="51" t="str">
        <f>N550&amp;"     "</f>
        <v xml:space="preserve">Mercado Envíos gratis     </v>
      </c>
      <c r="O551" s="51" t="str">
        <f>O550&amp;"     "</f>
        <v xml:space="preserve">Premium     </v>
      </c>
      <c r="P551" s="51" t="str">
        <f ca="1">P550</f>
        <v>-</v>
      </c>
      <c r="Q551" s="51" t="str">
        <f ca="1">Q550</f>
        <v>-</v>
      </c>
      <c r="R551" s="51" t="str">
        <f>R550&amp;"     "</f>
        <v xml:space="preserve">Activa     </v>
      </c>
      <c r="S551" s="51" t="s">
        <v>1384</v>
      </c>
    </row>
    <row r="552" spans="1:19" ht="50.1" customHeight="1" x14ac:dyDescent="0.2">
      <c r="A552" s="47" t="s">
        <v>1387</v>
      </c>
      <c r="B552" s="47"/>
      <c r="C552" s="48" t="s">
        <v>328</v>
      </c>
      <c r="D552" s="47" t="s">
        <v>1388</v>
      </c>
      <c r="E552" s="47" t="s">
        <v>61</v>
      </c>
      <c r="F552" s="49">
        <v>6</v>
      </c>
      <c r="G552" s="50" t="s">
        <v>32</v>
      </c>
      <c r="H552" s="49">
        <v>485</v>
      </c>
      <c r="I552" s="49">
        <v>485</v>
      </c>
      <c r="J552" s="174">
        <f>VLOOKUP(A552,omiapublicaciones!$A$5:$G$598,7,0)</f>
        <v>485</v>
      </c>
      <c r="K552" s="50" t="s">
        <v>63</v>
      </c>
      <c r="L552" s="50" t="s">
        <v>64</v>
      </c>
      <c r="M552" s="50" t="s">
        <v>65</v>
      </c>
      <c r="N552" s="50" t="s">
        <v>65</v>
      </c>
      <c r="O552" s="50" t="s">
        <v>66</v>
      </c>
      <c r="P552" s="51" t="str">
        <f ca="1">IF(INDIRECT("G552")="Mercado Shops","-",IF(INDIRECT("N552")="Clásica","10%",IF(INDIRECT("N552")="Premium","14.5%","-")))</f>
        <v>-</v>
      </c>
      <c r="Q552" s="51" t="str">
        <f ca="1">IF(INDIRECT("G552")="Mercado Libre","-",IF(INDIRECT("N552")="Clásica","4.63%",IF(INDIRECT("N552")="Premium","13.9%","-")))</f>
        <v>-</v>
      </c>
      <c r="R552" s="50" t="s">
        <v>78</v>
      </c>
      <c r="S552" s="51" t="s">
        <v>125</v>
      </c>
    </row>
    <row r="553" spans="1:19" ht="50.1" customHeight="1" x14ac:dyDescent="0.2">
      <c r="A553" s="47" t="s">
        <v>1389</v>
      </c>
      <c r="B553" s="47"/>
      <c r="C553" s="48" t="s">
        <v>818</v>
      </c>
      <c r="D553" s="47" t="s">
        <v>1390</v>
      </c>
      <c r="E553" s="47" t="s">
        <v>61</v>
      </c>
      <c r="F553" s="49">
        <v>1</v>
      </c>
      <c r="G553" s="50" t="s">
        <v>62</v>
      </c>
      <c r="H553" s="49" t="s">
        <v>1558</v>
      </c>
      <c r="I553" s="49" t="s">
        <v>1558</v>
      </c>
      <c r="J553" s="49" t="str">
        <f>VLOOKUP(A553,quedan!$A$2:$C$300,3,0)</f>
        <v>27572.4</v>
      </c>
      <c r="K553" s="50" t="s">
        <v>63</v>
      </c>
      <c r="L553" s="50" t="s">
        <v>64</v>
      </c>
      <c r="M553" s="50" t="s">
        <v>65</v>
      </c>
      <c r="N553" s="50" t="s">
        <v>377</v>
      </c>
      <c r="O553" s="50" t="s">
        <v>378</v>
      </c>
      <c r="P553" s="51" t="str">
        <f ca="1">IF(INDIRECT("G553")="Mercado Shops","-",IF(INDIRECT("N553")="Clásica","10%",IF(INDIRECT("N553")="Premium","14.5%","-")))</f>
        <v>-</v>
      </c>
      <c r="Q553" s="51" t="str">
        <f ca="1">IF(INDIRECT("G553")="Mercado Libre","-",IF(INDIRECT("N553")="Clásica","4.63%",IF(INDIRECT("N553")="Premium","13.9%","-")))</f>
        <v>-</v>
      </c>
      <c r="R553" s="50" t="s">
        <v>67</v>
      </c>
      <c r="S553" s="51" t="s">
        <v>74</v>
      </c>
    </row>
    <row r="554" spans="1:19" ht="50.1" customHeight="1" x14ac:dyDescent="0.2">
      <c r="A554" s="47" t="s">
        <v>1391</v>
      </c>
      <c r="B554" s="47"/>
      <c r="C554" s="48" t="s">
        <v>1392</v>
      </c>
      <c r="D554" s="47" t="s">
        <v>1393</v>
      </c>
      <c r="E554" s="47" t="s">
        <v>61</v>
      </c>
      <c r="F554" s="49">
        <v>0</v>
      </c>
      <c r="G554" s="50" t="s">
        <v>62</v>
      </c>
      <c r="H554" s="49" t="s">
        <v>1560</v>
      </c>
      <c r="I554" s="49" t="s">
        <v>1560</v>
      </c>
      <c r="J554" s="49" t="str">
        <f>VLOOKUP(A554,quedan!$A$2:$C$300,3,0)</f>
        <v>68</v>
      </c>
      <c r="K554" s="50" t="s">
        <v>63</v>
      </c>
      <c r="L554" s="50" t="s">
        <v>64</v>
      </c>
      <c r="M554" s="50" t="s">
        <v>65</v>
      </c>
      <c r="N554" s="50" t="s">
        <v>115</v>
      </c>
      <c r="O554" s="50" t="s">
        <v>66</v>
      </c>
      <c r="P554" s="51" t="str">
        <f ca="1">IF(INDIRECT("G554")="Mercado Shops","-",IF(INDIRECT("N554")="Clásica","15%",IF(INDIRECT("N554")="Premium","19.5%","-")))</f>
        <v>-</v>
      </c>
      <c r="Q554" s="51" t="str">
        <f ca="1">IF(INDIRECT("G554")="Mercado Libre","-",IF(INDIRECT("N554")="Clásica","4.63%",IF(INDIRECT("N554")="Premium","13.9%","-")))</f>
        <v>-</v>
      </c>
      <c r="R554" s="50" t="s">
        <v>78</v>
      </c>
      <c r="S554" s="51" t="s">
        <v>435</v>
      </c>
    </row>
    <row r="555" spans="1:19" ht="50.1" customHeight="1" x14ac:dyDescent="0.2">
      <c r="A555" s="47" t="s">
        <v>1394</v>
      </c>
      <c r="B555" s="47"/>
      <c r="C555" s="47" t="s">
        <v>143</v>
      </c>
      <c r="D555" s="47" t="s">
        <v>1395</v>
      </c>
      <c r="E555" s="47" t="s">
        <v>61</v>
      </c>
      <c r="F555" s="51" t="s">
        <v>1396</v>
      </c>
      <c r="G555" s="50" t="s">
        <v>62</v>
      </c>
      <c r="H555" s="49" t="s">
        <v>1557</v>
      </c>
      <c r="I555" s="49" t="s">
        <v>1557</v>
      </c>
      <c r="J555" s="49" t="str">
        <f>VLOOKUP(A555,quedan!$A$2:$C$300,3,0)</f>
        <v>599</v>
      </c>
      <c r="K555" s="50" t="s">
        <v>63</v>
      </c>
      <c r="L555" s="50" t="s">
        <v>64</v>
      </c>
      <c r="M555" s="50" t="s">
        <v>65</v>
      </c>
      <c r="N555" s="50" t="s">
        <v>377</v>
      </c>
      <c r="O555" s="50" t="s">
        <v>378</v>
      </c>
      <c r="P555" s="51" t="str">
        <f ca="1">IF(INDIRECT("G555")="Mercado Shops","-",IF(INDIRECT("N555")="Clásica","15%",IF(INDIRECT("N555")="Premium","19.5%","-")))</f>
        <v>-</v>
      </c>
      <c r="Q555" s="51" t="str">
        <f ca="1">IF(INDIRECT("G555")="Mercado Libre","-",IF(INDIRECT("N555")="Clásica","4.63%",IF(INDIRECT("N555")="Premium","13.9%","-")))</f>
        <v>-</v>
      </c>
      <c r="R555" s="50" t="s">
        <v>67</v>
      </c>
      <c r="S555" s="51" t="s">
        <v>1053</v>
      </c>
    </row>
    <row r="556" spans="1:19" ht="50.1" customHeight="1" x14ac:dyDescent="0.2">
      <c r="A556" s="47" t="s">
        <v>1394</v>
      </c>
      <c r="B556" s="47" t="s">
        <v>1397</v>
      </c>
      <c r="C556" s="48" t="s">
        <v>1398</v>
      </c>
      <c r="D556" s="52" t="str">
        <f>"     "&amp;D555</f>
        <v xml:space="preserve">     Copa Menstrual Segura Suave Reusable Economica 10 Piezas</v>
      </c>
      <c r="E556" s="47" t="s">
        <v>1399</v>
      </c>
      <c r="F556" s="49">
        <v>9</v>
      </c>
      <c r="G556" s="51" t="str">
        <f>G555&amp;"     "</f>
        <v xml:space="preserve">Mercado Libre y Mercado Shops     </v>
      </c>
      <c r="H556" s="51" t="s">
        <v>1557</v>
      </c>
      <c r="I556" s="51" t="s">
        <v>1557</v>
      </c>
      <c r="J556" s="49" t="str">
        <f>VLOOKUP(A556,quedan!$A$2:$C$300,3,0)</f>
        <v>599</v>
      </c>
      <c r="K556" s="51" t="str">
        <f>K555</f>
        <v>Vincular</v>
      </c>
      <c r="L556" s="51" t="str">
        <f>L555&amp;"     "</f>
        <v xml:space="preserve">$     </v>
      </c>
      <c r="M556" s="51" t="str">
        <f>M555&amp;"     "</f>
        <v xml:space="preserve">Mercado Envíos gratis     </v>
      </c>
      <c r="N556" s="51" t="str">
        <f>N555&amp;"     "</f>
        <v xml:space="preserve">Mercado Envíos por mi cuenta     </v>
      </c>
      <c r="O556" s="51" t="str">
        <f>O555&amp;"     "</f>
        <v xml:space="preserve">Clásica     </v>
      </c>
      <c r="P556" s="51" t="str">
        <f ca="1">P555</f>
        <v>-</v>
      </c>
      <c r="Q556" s="51" t="str">
        <f ca="1">Q555</f>
        <v>-</v>
      </c>
      <c r="R556" s="51" t="str">
        <f>R555&amp;"     "</f>
        <v xml:space="preserve">Activa     </v>
      </c>
      <c r="S556" s="51" t="s">
        <v>1053</v>
      </c>
    </row>
    <row r="557" spans="1:19" ht="50.1" customHeight="1" x14ac:dyDescent="0.2">
      <c r="A557" s="47" t="s">
        <v>1394</v>
      </c>
      <c r="B557" s="47" t="s">
        <v>1400</v>
      </c>
      <c r="C557" s="48" t="s">
        <v>1401</v>
      </c>
      <c r="D557" s="52" t="str">
        <f>"     "&amp;D555</f>
        <v xml:space="preserve">     Copa Menstrual Segura Suave Reusable Economica 10 Piezas</v>
      </c>
      <c r="E557" s="47" t="s">
        <v>1402</v>
      </c>
      <c r="F557" s="49">
        <v>9</v>
      </c>
      <c r="G557" s="51" t="str">
        <f>G555&amp;"     "</f>
        <v xml:space="preserve">Mercado Libre y Mercado Shops     </v>
      </c>
      <c r="H557" s="51" t="s">
        <v>1557</v>
      </c>
      <c r="I557" s="51" t="s">
        <v>1557</v>
      </c>
      <c r="J557" s="49" t="str">
        <f>VLOOKUP(A557,quedan!$A$2:$C$300,3,0)</f>
        <v>599</v>
      </c>
      <c r="K557" s="51" t="str">
        <f>K555</f>
        <v>Vincular</v>
      </c>
      <c r="L557" s="51" t="str">
        <f>L555&amp;"     "</f>
        <v xml:space="preserve">$     </v>
      </c>
      <c r="M557" s="51" t="str">
        <f>M555&amp;"     "</f>
        <v xml:space="preserve">Mercado Envíos gratis     </v>
      </c>
      <c r="N557" s="51" t="str">
        <f>N555&amp;"     "</f>
        <v xml:space="preserve">Mercado Envíos por mi cuenta     </v>
      </c>
      <c r="O557" s="51" t="str">
        <f>O555&amp;"     "</f>
        <v xml:space="preserve">Clásica     </v>
      </c>
      <c r="P557" s="51" t="str">
        <f ca="1">P555</f>
        <v>-</v>
      </c>
      <c r="Q557" s="51" t="str">
        <f ca="1">Q555</f>
        <v>-</v>
      </c>
      <c r="R557" s="51" t="str">
        <f>R555&amp;"     "</f>
        <v xml:space="preserve">Activa     </v>
      </c>
      <c r="S557" s="51" t="s">
        <v>1053</v>
      </c>
    </row>
    <row r="558" spans="1:19" ht="50.1" customHeight="1" x14ac:dyDescent="0.2">
      <c r="A558" s="47" t="s">
        <v>1394</v>
      </c>
      <c r="B558" s="47" t="s">
        <v>1403</v>
      </c>
      <c r="C558" s="48" t="s">
        <v>1401</v>
      </c>
      <c r="D558" s="52" t="str">
        <f>"     "&amp;D555</f>
        <v xml:space="preserve">     Copa Menstrual Segura Suave Reusable Economica 10 Piezas</v>
      </c>
      <c r="E558" s="47" t="s">
        <v>1404</v>
      </c>
      <c r="F558" s="49">
        <v>10</v>
      </c>
      <c r="G558" s="51" t="str">
        <f>G555&amp;"     "</f>
        <v xml:space="preserve">Mercado Libre y Mercado Shops     </v>
      </c>
      <c r="H558" s="51" t="s">
        <v>1557</v>
      </c>
      <c r="I558" s="51" t="s">
        <v>1557</v>
      </c>
      <c r="J558" s="49" t="str">
        <f>VLOOKUP(A558,quedan!$A$2:$C$300,3,0)</f>
        <v>599</v>
      </c>
      <c r="K558" s="51" t="str">
        <f>K555</f>
        <v>Vincular</v>
      </c>
      <c r="L558" s="51" t="str">
        <f>L555&amp;"     "</f>
        <v xml:space="preserve">$     </v>
      </c>
      <c r="M558" s="51" t="str">
        <f>M555&amp;"     "</f>
        <v xml:space="preserve">Mercado Envíos gratis     </v>
      </c>
      <c r="N558" s="51" t="str">
        <f>N555&amp;"     "</f>
        <v xml:space="preserve">Mercado Envíos por mi cuenta     </v>
      </c>
      <c r="O558" s="51" t="str">
        <f>O555&amp;"     "</f>
        <v xml:space="preserve">Clásica     </v>
      </c>
      <c r="P558" s="51" t="str">
        <f ca="1">P555</f>
        <v>-</v>
      </c>
      <c r="Q558" s="51" t="str">
        <f ca="1">Q555</f>
        <v>-</v>
      </c>
      <c r="R558" s="51" t="str">
        <f>R555&amp;"     "</f>
        <v xml:space="preserve">Activa     </v>
      </c>
      <c r="S558" s="51" t="s">
        <v>1053</v>
      </c>
    </row>
    <row r="559" spans="1:19" ht="50.1" customHeight="1" x14ac:dyDescent="0.2">
      <c r="A559" s="47" t="s">
        <v>1405</v>
      </c>
      <c r="B559" s="47"/>
      <c r="C559" s="48" t="s">
        <v>1406</v>
      </c>
      <c r="D559" s="47" t="s">
        <v>1407</v>
      </c>
      <c r="E559" s="47" t="s">
        <v>61</v>
      </c>
      <c r="F559" s="49">
        <v>0</v>
      </c>
      <c r="G559" s="50" t="s">
        <v>62</v>
      </c>
      <c r="H559" s="49">
        <v>450</v>
      </c>
      <c r="I559" s="49">
        <v>450</v>
      </c>
      <c r="J559" s="174">
        <f>VLOOKUP(A559,omiapublicaciones!$A$5:$G$598,7,0)</f>
        <v>450</v>
      </c>
      <c r="K559" s="50" t="s">
        <v>63</v>
      </c>
      <c r="L559" s="50" t="s">
        <v>64</v>
      </c>
      <c r="M559" s="50" t="s">
        <v>65</v>
      </c>
      <c r="N559" s="50" t="s">
        <v>377</v>
      </c>
      <c r="O559" s="50" t="s">
        <v>378</v>
      </c>
      <c r="P559" s="51" t="str">
        <f ca="1">IF(INDIRECT("G559")="Mercado Shops","-",IF(INDIRECT("N559")="Clásica","10%",IF(INDIRECT("N559")="Premium","14.5%","-")))</f>
        <v>-</v>
      </c>
      <c r="Q559" s="51" t="str">
        <f ca="1">IF(INDIRECT("G559")="Mercado Libre","-",IF(INDIRECT("N559")="Clásica","4.63%",IF(INDIRECT("N559")="Premium","13.9%","-")))</f>
        <v>-</v>
      </c>
      <c r="R559" s="50" t="s">
        <v>78</v>
      </c>
      <c r="S559" s="51" t="s">
        <v>74</v>
      </c>
    </row>
    <row r="560" spans="1:19" ht="50.1" customHeight="1" x14ac:dyDescent="0.2">
      <c r="A560" s="47" t="s">
        <v>1408</v>
      </c>
      <c r="B560" s="47"/>
      <c r="C560" s="47" t="s">
        <v>143</v>
      </c>
      <c r="D560" s="47" t="s">
        <v>1409</v>
      </c>
      <c r="E560" s="47" t="s">
        <v>61</v>
      </c>
      <c r="F560" s="51" t="s">
        <v>1410</v>
      </c>
      <c r="G560" s="50" t="s">
        <v>62</v>
      </c>
      <c r="H560" s="49" t="s">
        <v>1673</v>
      </c>
      <c r="I560" s="49" t="s">
        <v>1673</v>
      </c>
      <c r="J560" s="49" t="str">
        <f>VLOOKUP(A560,quedan!$A$2:$C$300,3,0)</f>
        <v>77</v>
      </c>
      <c r="K560" s="50" t="s">
        <v>63</v>
      </c>
      <c r="L560" s="50" t="s">
        <v>64</v>
      </c>
      <c r="M560" s="50" t="s">
        <v>65</v>
      </c>
      <c r="N560" s="50" t="s">
        <v>115</v>
      </c>
      <c r="O560" s="50" t="s">
        <v>66</v>
      </c>
      <c r="P560" s="51" t="str">
        <f ca="1">IF(INDIRECT("G560")="Mercado Shops","-",IF(INDIRECT("N560")="Clásica","15%",IF(INDIRECT("N560")="Premium","19.5%","-")))</f>
        <v>-</v>
      </c>
      <c r="Q560" s="51" t="str">
        <f ca="1">IF(INDIRECT("G560")="Mercado Libre","-",IF(INDIRECT("N560")="Clásica","4.63%",IF(INDIRECT("N560")="Premium","13.9%","-")))</f>
        <v>-</v>
      </c>
      <c r="R560" s="50" t="s">
        <v>67</v>
      </c>
      <c r="S560" s="51" t="s">
        <v>1053</v>
      </c>
    </row>
    <row r="561" spans="1:19" ht="50.1" customHeight="1" x14ac:dyDescent="0.2">
      <c r="A561" s="47" t="s">
        <v>1408</v>
      </c>
      <c r="B561" s="47" t="s">
        <v>1411</v>
      </c>
      <c r="C561" s="48" t="s">
        <v>1412</v>
      </c>
      <c r="D561" s="52" t="str">
        <f>"     "&amp;D560</f>
        <v xml:space="preserve">     Copa Menstrual Segura Y Suave Reusable Economica</v>
      </c>
      <c r="E561" s="47" t="s">
        <v>1413</v>
      </c>
      <c r="F561" s="49">
        <v>1</v>
      </c>
      <c r="G561" s="51" t="str">
        <f>G560&amp;"     "</f>
        <v xml:space="preserve">Mercado Libre y Mercado Shops     </v>
      </c>
      <c r="H561" s="51" t="s">
        <v>1673</v>
      </c>
      <c r="I561" s="51" t="s">
        <v>1673</v>
      </c>
      <c r="J561" s="49" t="str">
        <f>VLOOKUP(A561,quedan!$A$2:$C$300,3,0)</f>
        <v>77</v>
      </c>
      <c r="K561" s="51" t="str">
        <f>K560</f>
        <v>Vincular</v>
      </c>
      <c r="L561" s="51" t="str">
        <f>L560&amp;"     "</f>
        <v xml:space="preserve">$     </v>
      </c>
      <c r="M561" s="51" t="str">
        <f>M560&amp;"     "</f>
        <v xml:space="preserve">Mercado Envíos gratis     </v>
      </c>
      <c r="N561" s="51" t="str">
        <f>N560&amp;"     "</f>
        <v xml:space="preserve">Mercado Envíos a cargo del comprador     </v>
      </c>
      <c r="O561" s="51" t="str">
        <f>O560&amp;"     "</f>
        <v xml:space="preserve">Premium     </v>
      </c>
      <c r="P561" s="51" t="str">
        <f ca="1">P560</f>
        <v>-</v>
      </c>
      <c r="Q561" s="51" t="str">
        <f ca="1">Q560</f>
        <v>-</v>
      </c>
      <c r="R561" s="51" t="str">
        <f>R560&amp;"     "</f>
        <v xml:space="preserve">Activa     </v>
      </c>
      <c r="S561" s="51" t="s">
        <v>1053</v>
      </c>
    </row>
    <row r="562" spans="1:19" ht="50.1" customHeight="1" x14ac:dyDescent="0.2">
      <c r="A562" s="47" t="s">
        <v>1408</v>
      </c>
      <c r="B562" s="47" t="s">
        <v>1414</v>
      </c>
      <c r="C562" s="48" t="s">
        <v>1415</v>
      </c>
      <c r="D562" s="52" t="str">
        <f>"     "&amp;D560</f>
        <v xml:space="preserve">     Copa Menstrual Segura Y Suave Reusable Economica</v>
      </c>
      <c r="E562" s="47" t="s">
        <v>1416</v>
      </c>
      <c r="F562" s="49">
        <v>10</v>
      </c>
      <c r="G562" s="51" t="str">
        <f>G560&amp;"     "</f>
        <v xml:space="preserve">Mercado Libre y Mercado Shops     </v>
      </c>
      <c r="H562" s="51" t="s">
        <v>1673</v>
      </c>
      <c r="I562" s="51" t="s">
        <v>1673</v>
      </c>
      <c r="J562" s="49" t="str">
        <f>VLOOKUP(A562,quedan!$A$2:$C$300,3,0)</f>
        <v>77</v>
      </c>
      <c r="K562" s="51" t="str">
        <f>K560</f>
        <v>Vincular</v>
      </c>
      <c r="L562" s="51" t="str">
        <f>L560&amp;"     "</f>
        <v xml:space="preserve">$     </v>
      </c>
      <c r="M562" s="51" t="str">
        <f>M560&amp;"     "</f>
        <v xml:space="preserve">Mercado Envíos gratis     </v>
      </c>
      <c r="N562" s="51" t="str">
        <f>N560&amp;"     "</f>
        <v xml:space="preserve">Mercado Envíos a cargo del comprador     </v>
      </c>
      <c r="O562" s="51" t="str">
        <f>O560&amp;"     "</f>
        <v xml:space="preserve">Premium     </v>
      </c>
      <c r="P562" s="51" t="str">
        <f ca="1">P560</f>
        <v>-</v>
      </c>
      <c r="Q562" s="51" t="str">
        <f ca="1">Q560</f>
        <v>-</v>
      </c>
      <c r="R562" s="51" t="str">
        <f>R560&amp;"     "</f>
        <v xml:space="preserve">Activa     </v>
      </c>
      <c r="S562" s="51" t="s">
        <v>1053</v>
      </c>
    </row>
    <row r="563" spans="1:19" ht="50.1" customHeight="1" x14ac:dyDescent="0.2">
      <c r="A563" s="47" t="s">
        <v>1408</v>
      </c>
      <c r="B563" s="47" t="s">
        <v>1417</v>
      </c>
      <c r="C563" s="48" t="s">
        <v>1418</v>
      </c>
      <c r="D563" s="52" t="str">
        <f>"     "&amp;D560</f>
        <v xml:space="preserve">     Copa Menstrual Segura Y Suave Reusable Economica</v>
      </c>
      <c r="E563" s="47" t="s">
        <v>1419</v>
      </c>
      <c r="F563" s="49">
        <v>7</v>
      </c>
      <c r="G563" s="51" t="str">
        <f>G560&amp;"     "</f>
        <v xml:space="preserve">Mercado Libre y Mercado Shops     </v>
      </c>
      <c r="H563" s="51" t="s">
        <v>1673</v>
      </c>
      <c r="I563" s="51" t="s">
        <v>1673</v>
      </c>
      <c r="J563" s="49" t="str">
        <f>VLOOKUP(A563,quedan!$A$2:$C$300,3,0)</f>
        <v>77</v>
      </c>
      <c r="K563" s="51" t="str">
        <f>K560</f>
        <v>Vincular</v>
      </c>
      <c r="L563" s="51" t="str">
        <f>L560&amp;"     "</f>
        <v xml:space="preserve">$     </v>
      </c>
      <c r="M563" s="51" t="str">
        <f>M560&amp;"     "</f>
        <v xml:space="preserve">Mercado Envíos gratis     </v>
      </c>
      <c r="N563" s="51" t="str">
        <f>N560&amp;"     "</f>
        <v xml:space="preserve">Mercado Envíos a cargo del comprador     </v>
      </c>
      <c r="O563" s="51" t="str">
        <f>O560&amp;"     "</f>
        <v xml:space="preserve">Premium     </v>
      </c>
      <c r="P563" s="51" t="str">
        <f ca="1">P560</f>
        <v>-</v>
      </c>
      <c r="Q563" s="51" t="str">
        <f ca="1">Q560</f>
        <v>-</v>
      </c>
      <c r="R563" s="51" t="str">
        <f>R560&amp;"     "</f>
        <v xml:space="preserve">Activa     </v>
      </c>
      <c r="S563" s="51" t="s">
        <v>1053</v>
      </c>
    </row>
    <row r="564" spans="1:19" ht="50.1" customHeight="1" x14ac:dyDescent="0.2">
      <c r="A564" s="47" t="s">
        <v>1408</v>
      </c>
      <c r="B564" s="47" t="s">
        <v>1420</v>
      </c>
      <c r="C564" s="48" t="s">
        <v>1055</v>
      </c>
      <c r="D564" s="52" t="str">
        <f>"     "&amp;D560</f>
        <v xml:space="preserve">     Copa Menstrual Segura Y Suave Reusable Economica</v>
      </c>
      <c r="E564" s="47" t="s">
        <v>1421</v>
      </c>
      <c r="F564" s="49">
        <v>8</v>
      </c>
      <c r="G564" s="51" t="str">
        <f>G560&amp;"     "</f>
        <v xml:space="preserve">Mercado Libre y Mercado Shops     </v>
      </c>
      <c r="H564" s="51" t="s">
        <v>1673</v>
      </c>
      <c r="I564" s="51" t="s">
        <v>1673</v>
      </c>
      <c r="J564" s="49" t="str">
        <f>VLOOKUP(A564,quedan!$A$2:$C$300,3,0)</f>
        <v>77</v>
      </c>
      <c r="K564" s="51" t="str">
        <f>K560</f>
        <v>Vincular</v>
      </c>
      <c r="L564" s="51" t="str">
        <f>L560&amp;"     "</f>
        <v xml:space="preserve">$     </v>
      </c>
      <c r="M564" s="51" t="str">
        <f>M560&amp;"     "</f>
        <v xml:space="preserve">Mercado Envíos gratis     </v>
      </c>
      <c r="N564" s="51" t="str">
        <f>N560&amp;"     "</f>
        <v xml:space="preserve">Mercado Envíos a cargo del comprador     </v>
      </c>
      <c r="O564" s="51" t="str">
        <f>O560&amp;"     "</f>
        <v xml:space="preserve">Premium     </v>
      </c>
      <c r="P564" s="51" t="str">
        <f ca="1">P560</f>
        <v>-</v>
      </c>
      <c r="Q564" s="51" t="str">
        <f ca="1">Q560</f>
        <v>-</v>
      </c>
      <c r="R564" s="51" t="str">
        <f>R560&amp;"     "</f>
        <v xml:space="preserve">Activa     </v>
      </c>
      <c r="S564" s="51" t="s">
        <v>1053</v>
      </c>
    </row>
    <row r="565" spans="1:19" ht="50.1" customHeight="1" x14ac:dyDescent="0.2">
      <c r="A565" s="47" t="s">
        <v>1408</v>
      </c>
      <c r="B565" s="47" t="s">
        <v>1422</v>
      </c>
      <c r="C565" s="48" t="s">
        <v>1423</v>
      </c>
      <c r="D565" s="52" t="str">
        <f>"     "&amp;D560</f>
        <v xml:space="preserve">     Copa Menstrual Segura Y Suave Reusable Economica</v>
      </c>
      <c r="E565" s="47" t="s">
        <v>1424</v>
      </c>
      <c r="F565" s="49">
        <v>7</v>
      </c>
      <c r="G565" s="51" t="str">
        <f>G560&amp;"     "</f>
        <v xml:space="preserve">Mercado Libre y Mercado Shops     </v>
      </c>
      <c r="H565" s="51" t="s">
        <v>1673</v>
      </c>
      <c r="I565" s="51" t="s">
        <v>1673</v>
      </c>
      <c r="J565" s="49" t="str">
        <f>VLOOKUP(A565,quedan!$A$2:$C$300,3,0)</f>
        <v>77</v>
      </c>
      <c r="K565" s="51" t="str">
        <f>K560</f>
        <v>Vincular</v>
      </c>
      <c r="L565" s="51" t="str">
        <f>L560&amp;"     "</f>
        <v xml:space="preserve">$     </v>
      </c>
      <c r="M565" s="51" t="str">
        <f>M560&amp;"     "</f>
        <v xml:space="preserve">Mercado Envíos gratis     </v>
      </c>
      <c r="N565" s="51" t="str">
        <f>N560&amp;"     "</f>
        <v xml:space="preserve">Mercado Envíos a cargo del comprador     </v>
      </c>
      <c r="O565" s="51" t="str">
        <f>O560&amp;"     "</f>
        <v xml:space="preserve">Premium     </v>
      </c>
      <c r="P565" s="51" t="str">
        <f ca="1">P560</f>
        <v>-</v>
      </c>
      <c r="Q565" s="51" t="str">
        <f ca="1">Q560</f>
        <v>-</v>
      </c>
      <c r="R565" s="51" t="str">
        <f>R560&amp;"     "</f>
        <v xml:space="preserve">Activa     </v>
      </c>
      <c r="S565" s="51" t="s">
        <v>1053</v>
      </c>
    </row>
    <row r="566" spans="1:19" ht="50.1" customHeight="1" x14ac:dyDescent="0.2">
      <c r="A566" s="47" t="s">
        <v>1408</v>
      </c>
      <c r="B566" s="47" t="s">
        <v>1425</v>
      </c>
      <c r="C566" s="48" t="s">
        <v>1426</v>
      </c>
      <c r="D566" s="52" t="str">
        <f>"     "&amp;D560</f>
        <v xml:space="preserve">     Copa Menstrual Segura Y Suave Reusable Economica</v>
      </c>
      <c r="E566" s="47" t="s">
        <v>1427</v>
      </c>
      <c r="F566" s="49">
        <v>9</v>
      </c>
      <c r="G566" s="51" t="str">
        <f>G560&amp;"     "</f>
        <v xml:space="preserve">Mercado Libre y Mercado Shops     </v>
      </c>
      <c r="H566" s="51" t="s">
        <v>1673</v>
      </c>
      <c r="I566" s="51" t="s">
        <v>1673</v>
      </c>
      <c r="J566" s="49" t="str">
        <f>VLOOKUP(A566,quedan!$A$2:$C$300,3,0)</f>
        <v>77</v>
      </c>
      <c r="K566" s="51" t="str">
        <f>K560</f>
        <v>Vincular</v>
      </c>
      <c r="L566" s="51" t="str">
        <f>L560&amp;"     "</f>
        <v xml:space="preserve">$     </v>
      </c>
      <c r="M566" s="51" t="str">
        <f>M560&amp;"     "</f>
        <v xml:space="preserve">Mercado Envíos gratis     </v>
      </c>
      <c r="N566" s="51" t="str">
        <f>N560&amp;"     "</f>
        <v xml:space="preserve">Mercado Envíos a cargo del comprador     </v>
      </c>
      <c r="O566" s="51" t="str">
        <f>O560&amp;"     "</f>
        <v xml:space="preserve">Premium     </v>
      </c>
      <c r="P566" s="51" t="str">
        <f ca="1">P560</f>
        <v>-</v>
      </c>
      <c r="Q566" s="51" t="str">
        <f ca="1">Q560</f>
        <v>-</v>
      </c>
      <c r="R566" s="51" t="str">
        <f>R560&amp;"     "</f>
        <v xml:space="preserve">Activa     </v>
      </c>
      <c r="S566" s="51" t="s">
        <v>1053</v>
      </c>
    </row>
    <row r="567" spans="1:19" ht="50.1" customHeight="1" x14ac:dyDescent="0.2">
      <c r="A567" s="47" t="s">
        <v>1408</v>
      </c>
      <c r="B567" s="47" t="s">
        <v>1428</v>
      </c>
      <c r="C567" s="48" t="s">
        <v>1398</v>
      </c>
      <c r="D567" s="52" t="str">
        <f>"     "&amp;D560</f>
        <v xml:space="preserve">     Copa Menstrual Segura Y Suave Reusable Economica</v>
      </c>
      <c r="E567" s="47" t="s">
        <v>1429</v>
      </c>
      <c r="F567" s="49">
        <v>1</v>
      </c>
      <c r="G567" s="51" t="str">
        <f>G560&amp;"     "</f>
        <v xml:space="preserve">Mercado Libre y Mercado Shops     </v>
      </c>
      <c r="H567" s="51" t="s">
        <v>1673</v>
      </c>
      <c r="I567" s="51" t="s">
        <v>1673</v>
      </c>
      <c r="J567" s="49" t="str">
        <f>VLOOKUP(A567,quedan!$A$2:$C$300,3,0)</f>
        <v>77</v>
      </c>
      <c r="K567" s="51" t="str">
        <f>K560</f>
        <v>Vincular</v>
      </c>
      <c r="L567" s="51" t="str">
        <f>L560&amp;"     "</f>
        <v xml:space="preserve">$     </v>
      </c>
      <c r="M567" s="51" t="str">
        <f>M560&amp;"     "</f>
        <v xml:space="preserve">Mercado Envíos gratis     </v>
      </c>
      <c r="N567" s="51" t="str">
        <f>N560&amp;"     "</f>
        <v xml:space="preserve">Mercado Envíos a cargo del comprador     </v>
      </c>
      <c r="O567" s="51" t="str">
        <f>O560&amp;"     "</f>
        <v xml:space="preserve">Premium     </v>
      </c>
      <c r="P567" s="51" t="str">
        <f ca="1">P560</f>
        <v>-</v>
      </c>
      <c r="Q567" s="51" t="str">
        <f ca="1">Q560</f>
        <v>-</v>
      </c>
      <c r="R567" s="51" t="str">
        <f>R560&amp;"     "</f>
        <v xml:space="preserve">Activa     </v>
      </c>
      <c r="S567" s="51" t="s">
        <v>1053</v>
      </c>
    </row>
    <row r="568" spans="1:19" ht="50.1" customHeight="1" x14ac:dyDescent="0.2">
      <c r="A568" s="47" t="s">
        <v>1408</v>
      </c>
      <c r="B568" s="47" t="s">
        <v>1430</v>
      </c>
      <c r="C568" s="48" t="s">
        <v>1431</v>
      </c>
      <c r="D568" s="52" t="str">
        <f>"     "&amp;D560</f>
        <v xml:space="preserve">     Copa Menstrual Segura Y Suave Reusable Economica</v>
      </c>
      <c r="E568" s="47" t="s">
        <v>1432</v>
      </c>
      <c r="F568" s="49">
        <v>1</v>
      </c>
      <c r="G568" s="51" t="str">
        <f>G560&amp;"     "</f>
        <v xml:space="preserve">Mercado Libre y Mercado Shops     </v>
      </c>
      <c r="H568" s="51" t="s">
        <v>1673</v>
      </c>
      <c r="I568" s="51" t="s">
        <v>1673</v>
      </c>
      <c r="J568" s="49" t="str">
        <f>VLOOKUP(A568,quedan!$A$2:$C$300,3,0)</f>
        <v>77</v>
      </c>
      <c r="K568" s="51" t="str">
        <f>K560</f>
        <v>Vincular</v>
      </c>
      <c r="L568" s="51" t="str">
        <f>L560&amp;"     "</f>
        <v xml:space="preserve">$     </v>
      </c>
      <c r="M568" s="51" t="str">
        <f>M560&amp;"     "</f>
        <v xml:space="preserve">Mercado Envíos gratis     </v>
      </c>
      <c r="N568" s="51" t="str">
        <f>N560&amp;"     "</f>
        <v xml:space="preserve">Mercado Envíos a cargo del comprador     </v>
      </c>
      <c r="O568" s="51" t="str">
        <f>O560&amp;"     "</f>
        <v xml:space="preserve">Premium     </v>
      </c>
      <c r="P568" s="51" t="str">
        <f ca="1">P560</f>
        <v>-</v>
      </c>
      <c r="Q568" s="51" t="str">
        <f ca="1">Q560</f>
        <v>-</v>
      </c>
      <c r="R568" s="51" t="str">
        <f>R560&amp;"     "</f>
        <v xml:space="preserve">Activa     </v>
      </c>
      <c r="S568" s="51" t="s">
        <v>1053</v>
      </c>
    </row>
    <row r="569" spans="1:19" ht="50.1" customHeight="1" x14ac:dyDescent="0.2">
      <c r="A569" s="47" t="s">
        <v>1433</v>
      </c>
      <c r="B569" s="47"/>
      <c r="C569" s="48" t="s">
        <v>1434</v>
      </c>
      <c r="D569" s="47" t="s">
        <v>1435</v>
      </c>
      <c r="E569" s="47" t="s">
        <v>61</v>
      </c>
      <c r="F569" s="49">
        <v>24</v>
      </c>
      <c r="G569" s="50" t="s">
        <v>62</v>
      </c>
      <c r="H569" s="49" t="s">
        <v>1672</v>
      </c>
      <c r="I569" s="49" t="s">
        <v>1672</v>
      </c>
      <c r="J569" s="49" t="str">
        <f>VLOOKUP(A569,quedan!$A$2:$C$300,3,0)</f>
        <v>80</v>
      </c>
      <c r="K569" s="50" t="s">
        <v>63</v>
      </c>
      <c r="L569" s="50" t="s">
        <v>64</v>
      </c>
      <c r="M569" s="50" t="s">
        <v>65</v>
      </c>
      <c r="N569" s="50" t="s">
        <v>115</v>
      </c>
      <c r="O569" s="50" t="s">
        <v>66</v>
      </c>
      <c r="P569" s="51" t="str">
        <f ca="1">IF(INDIRECT("G569")="Mercado Shops","-",IF(INDIRECT("N569")="Clásica","10%",IF(INDIRECT("N569")="Premium","14.5%","-")))</f>
        <v>-</v>
      </c>
      <c r="Q569" s="51" t="str">
        <f ca="1">IF(INDIRECT("G569")="Mercado Libre","-",IF(INDIRECT("N569")="Clásica","4.63%",IF(INDIRECT("N569")="Premium","13.9%","-")))</f>
        <v>-</v>
      </c>
      <c r="R569" s="50" t="s">
        <v>67</v>
      </c>
      <c r="S569" s="51" t="s">
        <v>1436</v>
      </c>
    </row>
    <row r="570" spans="1:19" ht="50.1" customHeight="1" x14ac:dyDescent="0.2">
      <c r="A570" s="47" t="s">
        <v>1437</v>
      </c>
      <c r="B570" s="47"/>
      <c r="C570" s="48" t="s">
        <v>1438</v>
      </c>
      <c r="D570" s="48" t="s">
        <v>1439</v>
      </c>
      <c r="E570" s="47" t="s">
        <v>61</v>
      </c>
      <c r="F570" s="49">
        <v>1</v>
      </c>
      <c r="G570" s="50" t="s">
        <v>62</v>
      </c>
      <c r="H570" s="49" t="s">
        <v>1556</v>
      </c>
      <c r="I570" s="49" t="s">
        <v>1556</v>
      </c>
      <c r="J570" s="49" t="str">
        <f>VLOOKUP(A570,quedan!$A$2:$C$300,3,0)</f>
        <v>3128</v>
      </c>
      <c r="K570" s="50" t="s">
        <v>63</v>
      </c>
      <c r="L570" s="50" t="s">
        <v>64</v>
      </c>
      <c r="M570" s="50" t="s">
        <v>65</v>
      </c>
      <c r="N570" s="50" t="s">
        <v>65</v>
      </c>
      <c r="O570" s="50" t="s">
        <v>66</v>
      </c>
      <c r="P570" s="51" t="str">
        <f ca="1">IF(INDIRECT("G570")="Mercado Shops","-",IF(INDIRECT("N570")="Clásica","10%",IF(INDIRECT("N570")="Premium","14.5%","-")))</f>
        <v>-</v>
      </c>
      <c r="Q570" s="51" t="str">
        <f ca="1">IF(INDIRECT("G570")="Mercado Libre","-",IF(INDIRECT("N570")="Clásica","4.63%",IF(INDIRECT("N570")="Premium","13.9%","-")))</f>
        <v>-</v>
      </c>
      <c r="R570" s="50" t="s">
        <v>67</v>
      </c>
      <c r="S570" s="51" t="s">
        <v>74</v>
      </c>
    </row>
    <row r="571" spans="1:19" ht="50.1" customHeight="1" x14ac:dyDescent="0.2">
      <c r="A571" s="47" t="s">
        <v>1440</v>
      </c>
      <c r="B571" s="47"/>
      <c r="C571" s="48" t="s">
        <v>1441</v>
      </c>
      <c r="D571" s="47" t="s">
        <v>1442</v>
      </c>
      <c r="E571" s="47" t="s">
        <v>61</v>
      </c>
      <c r="F571" s="49">
        <v>7</v>
      </c>
      <c r="G571" s="50" t="s">
        <v>62</v>
      </c>
      <c r="H571" s="49">
        <v>369</v>
      </c>
      <c r="I571" s="49">
        <v>369</v>
      </c>
      <c r="J571" s="174">
        <f>VLOOKUP(A571,omiapublicaciones!$A$5:$G$598,7,0)</f>
        <v>369</v>
      </c>
      <c r="K571" s="50" t="s">
        <v>63</v>
      </c>
      <c r="L571" s="50" t="s">
        <v>64</v>
      </c>
      <c r="M571" s="50" t="s">
        <v>65</v>
      </c>
      <c r="N571" s="50" t="s">
        <v>65</v>
      </c>
      <c r="O571" s="50" t="s">
        <v>66</v>
      </c>
      <c r="P571" s="51" t="str">
        <f ca="1">IF(INDIRECT("G571")="Mercado Shops","-",IF(INDIRECT("N571")="Clásica","15%",IF(INDIRECT("N571")="Premium","19.5%","-")))</f>
        <v>-</v>
      </c>
      <c r="Q571" s="51" t="str">
        <f ca="1">IF(INDIRECT("G571")="Mercado Libre","-",IF(INDIRECT("N571")="Clásica","4.63%",IF(INDIRECT("N571")="Premium","13.9%","-")))</f>
        <v>-</v>
      </c>
      <c r="R571" s="50" t="s">
        <v>78</v>
      </c>
      <c r="S571" s="51" t="s">
        <v>385</v>
      </c>
    </row>
    <row r="572" spans="1:19" ht="50.1" customHeight="1" x14ac:dyDescent="0.2">
      <c r="A572" s="47" t="s">
        <v>1443</v>
      </c>
      <c r="B572" s="47"/>
      <c r="C572" s="48" t="s">
        <v>1444</v>
      </c>
      <c r="D572" s="47" t="s">
        <v>1445</v>
      </c>
      <c r="E572" s="47" t="s">
        <v>61</v>
      </c>
      <c r="F572" s="49">
        <v>0</v>
      </c>
      <c r="G572" s="50" t="s">
        <v>62</v>
      </c>
      <c r="H572" s="49" t="s">
        <v>1735</v>
      </c>
      <c r="I572" s="49" t="s">
        <v>1735</v>
      </c>
      <c r="J572" s="49" t="str">
        <f>VLOOKUP(A572,quedan!$A$2:$C$300,3,0)</f>
        <v>879</v>
      </c>
      <c r="K572" s="50" t="s">
        <v>63</v>
      </c>
      <c r="L572" s="50" t="s">
        <v>64</v>
      </c>
      <c r="M572" s="50" t="s">
        <v>65</v>
      </c>
      <c r="N572" s="50" t="s">
        <v>65</v>
      </c>
      <c r="O572" s="50" t="s">
        <v>66</v>
      </c>
      <c r="P572" s="51" t="str">
        <f ca="1">IF(INDIRECT("G572")="Mercado Shops","-",IF(INDIRECT("N572")="Clásica","15%",IF(INDIRECT("N572")="Premium","19.5%","-")))</f>
        <v>-</v>
      </c>
      <c r="Q572" s="51" t="str">
        <f ca="1">IF(INDIRECT("G572")="Mercado Libre","-",IF(INDIRECT("N572")="Clásica","4.63%",IF(INDIRECT("N572")="Premium","13.9%","-")))</f>
        <v>-</v>
      </c>
      <c r="R572" s="50" t="s">
        <v>78</v>
      </c>
      <c r="S572" s="51" t="s">
        <v>1446</v>
      </c>
    </row>
    <row r="573" spans="1:19" ht="50.1" customHeight="1" x14ac:dyDescent="0.2">
      <c r="A573" s="47" t="s">
        <v>1447</v>
      </c>
      <c r="B573" s="47"/>
      <c r="C573" s="47" t="s">
        <v>143</v>
      </c>
      <c r="D573" s="47" t="s">
        <v>1448</v>
      </c>
      <c r="E573" s="47" t="s">
        <v>61</v>
      </c>
      <c r="F573" s="51" t="s">
        <v>451</v>
      </c>
      <c r="G573" s="50" t="s">
        <v>62</v>
      </c>
      <c r="H573" s="49" t="s">
        <v>1671</v>
      </c>
      <c r="I573" s="49" t="s">
        <v>1671</v>
      </c>
      <c r="J573" s="49" t="str">
        <f>VLOOKUP(A573,quedan!$A$2:$C$300,3,0)</f>
        <v>721</v>
      </c>
      <c r="K573" s="50" t="s">
        <v>63</v>
      </c>
      <c r="L573" s="50" t="s">
        <v>64</v>
      </c>
      <c r="M573" s="50" t="s">
        <v>65</v>
      </c>
      <c r="N573" s="50" t="s">
        <v>65</v>
      </c>
      <c r="O573" s="50" t="s">
        <v>66</v>
      </c>
      <c r="P573" s="51" t="str">
        <f ca="1">IF(INDIRECT("G573")="Mercado Shops","-",IF(INDIRECT("N573")="Clásica","10%",IF(INDIRECT("N573")="Premium","14.5%","-")))</f>
        <v>-</v>
      </c>
      <c r="Q573" s="51" t="str">
        <f ca="1">IF(INDIRECT("G573")="Mercado Libre","-",IF(INDIRECT("N573")="Clásica","4.63%",IF(INDIRECT("N573")="Premium","13.9%","-")))</f>
        <v>-</v>
      </c>
      <c r="R573" s="50" t="s">
        <v>67</v>
      </c>
      <c r="S573" s="51" t="s">
        <v>1449</v>
      </c>
    </row>
    <row r="574" spans="1:19" ht="50.1" customHeight="1" x14ac:dyDescent="0.2">
      <c r="A574" s="47" t="s">
        <v>1447</v>
      </c>
      <c r="B574" s="47" t="s">
        <v>1450</v>
      </c>
      <c r="C574" s="48" t="s">
        <v>1451</v>
      </c>
      <c r="D574" s="52" t="str">
        <f>"     "&amp;D573</f>
        <v xml:space="preserve">     Audifonos Bluetooth Manoslibres Smartwatch Banda Inteligente</v>
      </c>
      <c r="E574" s="47" t="s">
        <v>260</v>
      </c>
      <c r="F574" s="49">
        <v>3</v>
      </c>
      <c r="G574" s="51" t="str">
        <f>G573&amp;"     "</f>
        <v xml:space="preserve">Mercado Libre y Mercado Shops     </v>
      </c>
      <c r="H574" s="51" t="s">
        <v>1671</v>
      </c>
      <c r="I574" s="51" t="s">
        <v>1671</v>
      </c>
      <c r="J574" s="49" t="str">
        <f>VLOOKUP(A574,quedan!$A$2:$C$300,3,0)</f>
        <v>721</v>
      </c>
      <c r="K574" s="51" t="str">
        <f>K573</f>
        <v>Vincular</v>
      </c>
      <c r="L574" s="51" t="str">
        <f>L573&amp;"     "</f>
        <v xml:space="preserve">$     </v>
      </c>
      <c r="M574" s="51" t="str">
        <f>M573&amp;"     "</f>
        <v xml:space="preserve">Mercado Envíos gratis     </v>
      </c>
      <c r="N574" s="51" t="str">
        <f>N573&amp;"     "</f>
        <v xml:space="preserve">Mercado Envíos gratis     </v>
      </c>
      <c r="O574" s="51" t="str">
        <f>O573&amp;"     "</f>
        <v xml:space="preserve">Premium     </v>
      </c>
      <c r="P574" s="51" t="str">
        <f ca="1">P573</f>
        <v>-</v>
      </c>
      <c r="Q574" s="51" t="str">
        <f ca="1">Q573</f>
        <v>-</v>
      </c>
      <c r="R574" s="51" t="str">
        <f>R573&amp;"     "</f>
        <v xml:space="preserve">Activa     </v>
      </c>
      <c r="S574" s="51" t="s">
        <v>1449</v>
      </c>
    </row>
    <row r="575" spans="1:19" ht="50.1" customHeight="1" x14ac:dyDescent="0.2">
      <c r="A575" s="47" t="s">
        <v>1452</v>
      </c>
      <c r="B575" s="47"/>
      <c r="C575" s="47" t="s">
        <v>143</v>
      </c>
      <c r="D575" s="47" t="s">
        <v>1453</v>
      </c>
      <c r="E575" s="47" t="s">
        <v>61</v>
      </c>
      <c r="F575" s="51" t="s">
        <v>481</v>
      </c>
      <c r="G575" s="50" t="s">
        <v>62</v>
      </c>
      <c r="H575" s="49" t="s">
        <v>1670</v>
      </c>
      <c r="I575" s="49" t="s">
        <v>1670</v>
      </c>
      <c r="J575" s="49" t="str">
        <f>VLOOKUP(A575,quedan!$A$2:$C$300,3,0)</f>
        <v>280</v>
      </c>
      <c r="K575" s="50" t="s">
        <v>63</v>
      </c>
      <c r="L575" s="50" t="s">
        <v>64</v>
      </c>
      <c r="M575" s="50" t="s">
        <v>65</v>
      </c>
      <c r="N575" s="50" t="s">
        <v>115</v>
      </c>
      <c r="O575" s="50" t="s">
        <v>66</v>
      </c>
      <c r="P575" s="51" t="str">
        <f ca="1">IF(INDIRECT("G575")="Mercado Shops","-",IF(INDIRECT("N575")="Clásica","15%",IF(INDIRECT("N575")="Premium","19.5%","-")))</f>
        <v>-</v>
      </c>
      <c r="Q575" s="51" t="str">
        <f ca="1">IF(INDIRECT("G575")="Mercado Libre","-",IF(INDIRECT("N575")="Clásica","4.63%",IF(INDIRECT("N575")="Premium","13.9%","-")))</f>
        <v>-</v>
      </c>
      <c r="R575" s="50" t="s">
        <v>67</v>
      </c>
      <c r="S575" s="51" t="s">
        <v>1454</v>
      </c>
    </row>
    <row r="576" spans="1:19" ht="50.1" customHeight="1" x14ac:dyDescent="0.2">
      <c r="A576" s="47" t="s">
        <v>1452</v>
      </c>
      <c r="B576" s="47" t="s">
        <v>1455</v>
      </c>
      <c r="C576" s="48" t="s">
        <v>1456</v>
      </c>
      <c r="D576" s="52" t="str">
        <f>"     "&amp;D575</f>
        <v xml:space="preserve">     Mouse Pad Alfombrilla 3d Huella Garra Gato Ergonomico</v>
      </c>
      <c r="E576" s="47" t="s">
        <v>707</v>
      </c>
      <c r="F576" s="49">
        <v>4</v>
      </c>
      <c r="G576" s="51" t="str">
        <f>G575&amp;"     "</f>
        <v xml:space="preserve">Mercado Libre y Mercado Shops     </v>
      </c>
      <c r="H576" s="51" t="s">
        <v>1670</v>
      </c>
      <c r="I576" s="51" t="s">
        <v>1670</v>
      </c>
      <c r="J576" s="49" t="str">
        <f>VLOOKUP(A576,quedan!$A$2:$C$300,3,0)</f>
        <v>280</v>
      </c>
      <c r="K576" s="51" t="str">
        <f>K575</f>
        <v>Vincular</v>
      </c>
      <c r="L576" s="51" t="str">
        <f>L575&amp;"     "</f>
        <v xml:space="preserve">$     </v>
      </c>
      <c r="M576" s="51" t="str">
        <f>M575&amp;"     "</f>
        <v xml:space="preserve">Mercado Envíos gratis     </v>
      </c>
      <c r="N576" s="51" t="str">
        <f>N575&amp;"     "</f>
        <v xml:space="preserve">Mercado Envíos a cargo del comprador     </v>
      </c>
      <c r="O576" s="51" t="str">
        <f>O575&amp;"     "</f>
        <v xml:space="preserve">Premium     </v>
      </c>
      <c r="P576" s="51" t="str">
        <f ca="1">P575</f>
        <v>-</v>
      </c>
      <c r="Q576" s="51" t="str">
        <f ca="1">Q575</f>
        <v>-</v>
      </c>
      <c r="R576" s="51" t="str">
        <f>R575&amp;"     "</f>
        <v xml:space="preserve">Activa     </v>
      </c>
      <c r="S576" s="51" t="s">
        <v>1454</v>
      </c>
    </row>
    <row r="577" spans="1:19" ht="50.1" customHeight="1" x14ac:dyDescent="0.2">
      <c r="A577" s="47" t="s">
        <v>1452</v>
      </c>
      <c r="B577" s="47" t="s">
        <v>1457</v>
      </c>
      <c r="C577" s="48" t="s">
        <v>1458</v>
      </c>
      <c r="D577" s="52" t="str">
        <f>"     "&amp;D575</f>
        <v xml:space="preserve">     Mouse Pad Alfombrilla 3d Huella Garra Gato Ergonomico</v>
      </c>
      <c r="E577" s="47" t="s">
        <v>597</v>
      </c>
      <c r="F577" s="49">
        <v>5</v>
      </c>
      <c r="G577" s="51" t="str">
        <f>G575&amp;"     "</f>
        <v xml:space="preserve">Mercado Libre y Mercado Shops     </v>
      </c>
      <c r="H577" s="51" t="s">
        <v>1670</v>
      </c>
      <c r="I577" s="51" t="s">
        <v>1670</v>
      </c>
      <c r="J577" s="49" t="str">
        <f>VLOOKUP(A577,quedan!$A$2:$C$300,3,0)</f>
        <v>280</v>
      </c>
      <c r="K577" s="51" t="str">
        <f>K575</f>
        <v>Vincular</v>
      </c>
      <c r="L577" s="51" t="str">
        <f>L575&amp;"     "</f>
        <v xml:space="preserve">$     </v>
      </c>
      <c r="M577" s="51" t="str">
        <f>M575&amp;"     "</f>
        <v xml:space="preserve">Mercado Envíos gratis     </v>
      </c>
      <c r="N577" s="51" t="str">
        <f>N575&amp;"     "</f>
        <v xml:space="preserve">Mercado Envíos a cargo del comprador     </v>
      </c>
      <c r="O577" s="51" t="str">
        <f>O575&amp;"     "</f>
        <v xml:space="preserve">Premium     </v>
      </c>
      <c r="P577" s="51" t="str">
        <f ca="1">P575</f>
        <v>-</v>
      </c>
      <c r="Q577" s="51" t="str">
        <f ca="1">Q575</f>
        <v>-</v>
      </c>
      <c r="R577" s="51" t="str">
        <f>R575&amp;"     "</f>
        <v xml:space="preserve">Activa     </v>
      </c>
      <c r="S577" s="51" t="s">
        <v>1454</v>
      </c>
    </row>
    <row r="578" spans="1:19" ht="50.1" customHeight="1" x14ac:dyDescent="0.2">
      <c r="A578" s="47" t="s">
        <v>1459</v>
      </c>
      <c r="B578" s="47"/>
      <c r="C578" s="48" t="s">
        <v>1460</v>
      </c>
      <c r="D578" s="47" t="s">
        <v>1461</v>
      </c>
      <c r="E578" s="47" t="s">
        <v>61</v>
      </c>
      <c r="F578" s="49">
        <v>8</v>
      </c>
      <c r="G578" s="50" t="s">
        <v>62</v>
      </c>
      <c r="H578" s="49" t="s">
        <v>1555</v>
      </c>
      <c r="I578" s="49" t="s">
        <v>1555</v>
      </c>
      <c r="J578" s="49" t="str">
        <f>VLOOKUP(A578,quedan!$A$2:$C$300,3,0)</f>
        <v>698</v>
      </c>
      <c r="K578" s="50" t="s">
        <v>63</v>
      </c>
      <c r="L578" s="50" t="s">
        <v>64</v>
      </c>
      <c r="M578" s="50" t="s">
        <v>65</v>
      </c>
      <c r="N578" s="50" t="s">
        <v>65</v>
      </c>
      <c r="O578" s="50" t="s">
        <v>66</v>
      </c>
      <c r="P578" s="51" t="str">
        <f ca="1">IF(INDIRECT("G578")="Mercado Shops","-",IF(INDIRECT("N578")="Clásica","12%",IF(INDIRECT("N578")="Premium","16.5%","-")))</f>
        <v>-</v>
      </c>
      <c r="Q578" s="51" t="str">
        <f ca="1">IF(INDIRECT("G578")="Mercado Libre","-",IF(INDIRECT("N578")="Clásica","4.63%",IF(INDIRECT("N578")="Premium","13.9%","-")))</f>
        <v>-</v>
      </c>
      <c r="R578" s="50" t="s">
        <v>78</v>
      </c>
      <c r="S578" s="51" t="s">
        <v>1462</v>
      </c>
    </row>
    <row r="579" spans="1:19" ht="50.1" customHeight="1" x14ac:dyDescent="0.2">
      <c r="A579" s="47" t="s">
        <v>1463</v>
      </c>
      <c r="B579" s="47"/>
      <c r="C579" s="48" t="s">
        <v>818</v>
      </c>
      <c r="D579" s="47" t="s">
        <v>1464</v>
      </c>
      <c r="E579" s="47" t="s">
        <v>61</v>
      </c>
      <c r="F579" s="49">
        <v>4</v>
      </c>
      <c r="G579" s="50" t="s">
        <v>62</v>
      </c>
      <c r="H579" s="49">
        <v>1598</v>
      </c>
      <c r="I579" s="49">
        <v>1598</v>
      </c>
      <c r="J579" s="174">
        <f>VLOOKUP(A579,omiapublicaciones!$A$5:$G$598,7,0)</f>
        <v>1598</v>
      </c>
      <c r="K579" s="50" t="s">
        <v>63</v>
      </c>
      <c r="L579" s="50" t="s">
        <v>64</v>
      </c>
      <c r="M579" s="50" t="s">
        <v>65</v>
      </c>
      <c r="N579" s="50" t="s">
        <v>65</v>
      </c>
      <c r="O579" s="50" t="s">
        <v>66</v>
      </c>
      <c r="P579" s="51" t="str">
        <f ca="1">IF(INDIRECT("G579")="Mercado Shops","-",IF(INDIRECT("N579")="Clásica","10%",IF(INDIRECT("N579")="Premium","14.5%","-")))</f>
        <v>-</v>
      </c>
      <c r="Q579" s="51" t="str">
        <f ca="1">IF(INDIRECT("G579")="Mercado Libre","-",IF(INDIRECT("N579")="Clásica","4.63%",IF(INDIRECT("N579")="Premium","13.9%","-")))</f>
        <v>-</v>
      </c>
      <c r="R579" s="50" t="s">
        <v>67</v>
      </c>
      <c r="S579" s="51" t="s">
        <v>74</v>
      </c>
    </row>
    <row r="580" spans="1:19" ht="50.1" customHeight="1" x14ac:dyDescent="0.2">
      <c r="A580" s="47" t="s">
        <v>1465</v>
      </c>
      <c r="B580" s="47"/>
      <c r="C580" s="48" t="s">
        <v>1466</v>
      </c>
      <c r="D580" s="47" t="s">
        <v>1467</v>
      </c>
      <c r="E580" s="47" t="s">
        <v>61</v>
      </c>
      <c r="F580" s="49">
        <v>2</v>
      </c>
      <c r="G580" s="50" t="s">
        <v>62</v>
      </c>
      <c r="H580" s="49" t="s">
        <v>1669</v>
      </c>
      <c r="I580" s="49" t="s">
        <v>1669</v>
      </c>
      <c r="J580" s="49" t="str">
        <f>VLOOKUP(A580,quedan!$A$2:$C$300,3,0)</f>
        <v>290</v>
      </c>
      <c r="K580" s="50" t="s">
        <v>63</v>
      </c>
      <c r="L580" s="50" t="s">
        <v>64</v>
      </c>
      <c r="M580" s="50" t="s">
        <v>65</v>
      </c>
      <c r="N580" s="50" t="s">
        <v>115</v>
      </c>
      <c r="O580" s="50" t="s">
        <v>66</v>
      </c>
      <c r="P580" s="51" t="str">
        <f ca="1">IF(INDIRECT("G580")="Mercado Shops","-",IF(INDIRECT("N580")="Clásica","10%",IF(INDIRECT("N580")="Premium","14.5%","-")))</f>
        <v>-</v>
      </c>
      <c r="Q580" s="51" t="str">
        <f ca="1">IF(INDIRECT("G580")="Mercado Libre","-",IF(INDIRECT("N580")="Clásica","4.63%",IF(INDIRECT("N580")="Premium","13.9%","-")))</f>
        <v>-</v>
      </c>
      <c r="R580" s="50" t="s">
        <v>78</v>
      </c>
      <c r="S580" s="51" t="s">
        <v>74</v>
      </c>
    </row>
    <row r="581" spans="1:19" ht="50.1" customHeight="1" x14ac:dyDescent="0.2">
      <c r="A581" s="47" t="s">
        <v>1468</v>
      </c>
      <c r="B581" s="47"/>
      <c r="C581" s="48" t="s">
        <v>577</v>
      </c>
      <c r="D581" s="47" t="s">
        <v>1469</v>
      </c>
      <c r="E581" s="47" t="s">
        <v>61</v>
      </c>
      <c r="F581" s="49">
        <v>2</v>
      </c>
      <c r="G581" s="50" t="s">
        <v>62</v>
      </c>
      <c r="H581" s="49">
        <v>352</v>
      </c>
      <c r="I581" s="49">
        <v>352</v>
      </c>
      <c r="J581" s="174">
        <f>VLOOKUP(A581,omiapublicaciones!$A$5:$G$598,7,0)</f>
        <v>352</v>
      </c>
      <c r="K581" s="50" t="s">
        <v>63</v>
      </c>
      <c r="L581" s="50" t="s">
        <v>64</v>
      </c>
      <c r="M581" s="50" t="s">
        <v>65</v>
      </c>
      <c r="N581" s="50" t="s">
        <v>65</v>
      </c>
      <c r="O581" s="50" t="s">
        <v>66</v>
      </c>
      <c r="P581" s="51" t="str">
        <f ca="1">IF(INDIRECT("G581")="Mercado Shops","-",IF(INDIRECT("N581")="Clásica","10%",IF(INDIRECT("N581")="Premium","14.5%","-")))</f>
        <v>-</v>
      </c>
      <c r="Q581" s="51" t="str">
        <f ca="1">IF(INDIRECT("G581")="Mercado Libre","-",IF(INDIRECT("N581")="Clásica","4.63%",IF(INDIRECT("N581")="Premium","13.9%","-")))</f>
        <v>-</v>
      </c>
      <c r="R581" s="50" t="s">
        <v>67</v>
      </c>
      <c r="S581" s="51" t="s">
        <v>125</v>
      </c>
    </row>
    <row r="582" spans="1:19" ht="50.1" customHeight="1" x14ac:dyDescent="0.2">
      <c r="A582" s="47" t="s">
        <v>1470</v>
      </c>
      <c r="B582" s="47"/>
      <c r="C582" s="48" t="s">
        <v>120</v>
      </c>
      <c r="D582" s="48" t="s">
        <v>1471</v>
      </c>
      <c r="E582" s="47" t="s">
        <v>61</v>
      </c>
      <c r="F582" s="49">
        <v>1</v>
      </c>
      <c r="G582" s="50" t="s">
        <v>62</v>
      </c>
      <c r="H582" s="49" t="s">
        <v>1667</v>
      </c>
      <c r="I582" s="49" t="s">
        <v>1667</v>
      </c>
      <c r="J582" s="49" t="str">
        <f>VLOOKUP(A582,quedan!$A$2:$C$300,3,0)</f>
        <v>792</v>
      </c>
      <c r="K582" s="50" t="s">
        <v>63</v>
      </c>
      <c r="L582" s="50" t="s">
        <v>64</v>
      </c>
      <c r="M582" s="50" t="s">
        <v>65</v>
      </c>
      <c r="N582" s="50" t="s">
        <v>65</v>
      </c>
      <c r="O582" s="50" t="s">
        <v>66</v>
      </c>
      <c r="P582" s="51" t="str">
        <f ca="1">IF(INDIRECT("G582")="Mercado Shops","-",IF(INDIRECT("N582")="Clásica","12%",IF(INDIRECT("N582")="Premium","16.5%","-")))</f>
        <v>-</v>
      </c>
      <c r="Q582" s="51" t="str">
        <f ca="1">IF(INDIRECT("G582")="Mercado Libre","-",IF(INDIRECT("N582")="Clásica","4.63%",IF(INDIRECT("N582")="Premium","13.9%","-")))</f>
        <v>-</v>
      </c>
      <c r="R582" s="50" t="s">
        <v>78</v>
      </c>
      <c r="S582" s="51" t="s">
        <v>68</v>
      </c>
    </row>
    <row r="583" spans="1:19" ht="50.1" customHeight="1" x14ac:dyDescent="0.2">
      <c r="A583" s="47" t="s">
        <v>1472</v>
      </c>
      <c r="B583" s="47"/>
      <c r="C583" s="48" t="s">
        <v>284</v>
      </c>
      <c r="D583" s="47" t="s">
        <v>1473</v>
      </c>
      <c r="E583" s="47" t="s">
        <v>61</v>
      </c>
      <c r="F583" s="49">
        <v>8</v>
      </c>
      <c r="G583" s="50" t="s">
        <v>62</v>
      </c>
      <c r="H583" s="49" t="s">
        <v>1666</v>
      </c>
      <c r="I583" s="49" t="s">
        <v>1666</v>
      </c>
      <c r="J583" s="49" t="str">
        <f>VLOOKUP(A583,quedan!$A$2:$C$300,3,0)</f>
        <v>830</v>
      </c>
      <c r="K583" s="50" t="s">
        <v>63</v>
      </c>
      <c r="L583" s="50" t="s">
        <v>64</v>
      </c>
      <c r="M583" s="50" t="s">
        <v>65</v>
      </c>
      <c r="N583" s="50" t="s">
        <v>65</v>
      </c>
      <c r="O583" s="50" t="s">
        <v>66</v>
      </c>
      <c r="P583" s="51" t="str">
        <f ca="1">IF(INDIRECT("G583")="Mercado Shops","-",IF(INDIRECT("N583")="Clásica","12%",IF(INDIRECT("N583")="Premium","16.5%","-")))</f>
        <v>-</v>
      </c>
      <c r="Q583" s="51" t="str">
        <f ca="1">IF(INDIRECT("G583")="Mercado Libre","-",IF(INDIRECT("N583")="Clásica","4.63%",IF(INDIRECT("N583")="Premium","13.9%","-")))</f>
        <v>-</v>
      </c>
      <c r="R583" s="50" t="s">
        <v>67</v>
      </c>
      <c r="S583" s="51" t="s">
        <v>68</v>
      </c>
    </row>
    <row r="584" spans="1:19" ht="50.1" customHeight="1" x14ac:dyDescent="0.2">
      <c r="A584" s="47" t="s">
        <v>1474</v>
      </c>
      <c r="B584" s="47"/>
      <c r="C584" s="47" t="s">
        <v>143</v>
      </c>
      <c r="D584" s="47" t="s">
        <v>1475</v>
      </c>
      <c r="E584" s="47" t="s">
        <v>61</v>
      </c>
      <c r="F584" s="51" t="s">
        <v>145</v>
      </c>
      <c r="G584" s="50" t="s">
        <v>62</v>
      </c>
      <c r="H584" s="49">
        <v>870</v>
      </c>
      <c r="I584" s="49">
        <v>870</v>
      </c>
      <c r="J584" s="174">
        <f>VLOOKUP(A584,omiapublicaciones!$A$5:$G$598,7,0)</f>
        <v>870</v>
      </c>
      <c r="K584" s="50" t="s">
        <v>63</v>
      </c>
      <c r="L584" s="50" t="s">
        <v>64</v>
      </c>
      <c r="M584" s="50" t="s">
        <v>65</v>
      </c>
      <c r="N584" s="50" t="s">
        <v>65</v>
      </c>
      <c r="O584" s="50" t="s">
        <v>66</v>
      </c>
      <c r="P584" s="51" t="str">
        <f ca="1">IF(INDIRECT("G584")="Mercado Shops","-",IF(INDIRECT("N584")="Clásica","15%",IF(INDIRECT("N584")="Premium","19.5%","-")))</f>
        <v>-</v>
      </c>
      <c r="Q584" s="51" t="str">
        <f ca="1">IF(INDIRECT("G584")="Mercado Libre","-",IF(INDIRECT("N584")="Clásica","4.63%",IF(INDIRECT("N584")="Premium","13.9%","-")))</f>
        <v>-</v>
      </c>
      <c r="R584" s="50" t="s">
        <v>78</v>
      </c>
      <c r="S584" s="51" t="s">
        <v>435</v>
      </c>
    </row>
    <row r="585" spans="1:19" ht="50.1" customHeight="1" x14ac:dyDescent="0.2">
      <c r="A585" s="47" t="s">
        <v>1474</v>
      </c>
      <c r="B585" s="47" t="s">
        <v>1476</v>
      </c>
      <c r="C585" s="48" t="s">
        <v>1477</v>
      </c>
      <c r="D585" s="52" t="str">
        <f>"     "&amp;D584</f>
        <v xml:space="preserve">     Enchufe 1 Apagador Wifi Domotica Smartlife</v>
      </c>
      <c r="E585" s="47" t="s">
        <v>149</v>
      </c>
      <c r="F585" s="49">
        <v>0</v>
      </c>
      <c r="G585" s="51" t="str">
        <f>G584&amp;"     "</f>
        <v xml:space="preserve">Mercado Libre y Mercado Shops     </v>
      </c>
      <c r="H585" s="51">
        <v>870</v>
      </c>
      <c r="I585" s="51">
        <v>870</v>
      </c>
      <c r="J585" s="174">
        <f>VLOOKUP(A585,omiapublicaciones!$A$5:$G$598,7,0)</f>
        <v>870</v>
      </c>
      <c r="K585" s="51" t="str">
        <f>K584</f>
        <v>Vincular</v>
      </c>
      <c r="L585" s="51" t="str">
        <f>L584&amp;"     "</f>
        <v xml:space="preserve">$     </v>
      </c>
      <c r="M585" s="51" t="str">
        <f>M584&amp;"     "</f>
        <v xml:space="preserve">Mercado Envíos gratis     </v>
      </c>
      <c r="N585" s="51" t="str">
        <f>N584&amp;"     "</f>
        <v xml:space="preserve">Mercado Envíos gratis     </v>
      </c>
      <c r="O585" s="51" t="str">
        <f>O584&amp;"     "</f>
        <v xml:space="preserve">Premium     </v>
      </c>
      <c r="P585" s="51" t="str">
        <f ca="1">P584</f>
        <v>-</v>
      </c>
      <c r="Q585" s="51" t="str">
        <f ca="1">Q584</f>
        <v>-</v>
      </c>
      <c r="R585" s="51" t="str">
        <f>R584&amp;"     "</f>
        <v xml:space="preserve">Inactiva     </v>
      </c>
      <c r="S585" s="51" t="s">
        <v>435</v>
      </c>
    </row>
    <row r="586" spans="1:19" ht="50.1" customHeight="1" x14ac:dyDescent="0.2">
      <c r="A586" s="47" t="s">
        <v>1474</v>
      </c>
      <c r="B586" s="47" t="s">
        <v>1478</v>
      </c>
      <c r="C586" s="48" t="s">
        <v>1479</v>
      </c>
      <c r="D586" s="52" t="str">
        <f>"     "&amp;D584</f>
        <v xml:space="preserve">     Enchufe 1 Apagador Wifi Domotica Smartlife</v>
      </c>
      <c r="E586" s="47" t="s">
        <v>260</v>
      </c>
      <c r="F586" s="49">
        <v>0</v>
      </c>
      <c r="G586" s="51" t="str">
        <f>G584&amp;"     "</f>
        <v xml:space="preserve">Mercado Libre y Mercado Shops     </v>
      </c>
      <c r="H586" s="51">
        <v>870</v>
      </c>
      <c r="I586" s="51">
        <v>870</v>
      </c>
      <c r="J586" s="174">
        <f>VLOOKUP(A586,omiapublicaciones!$A$5:$G$598,7,0)</f>
        <v>870</v>
      </c>
      <c r="K586" s="51" t="str">
        <f>K584</f>
        <v>Vincular</v>
      </c>
      <c r="L586" s="51" t="str">
        <f>L584&amp;"     "</f>
        <v xml:space="preserve">$     </v>
      </c>
      <c r="M586" s="51" t="str">
        <f>M584&amp;"     "</f>
        <v xml:space="preserve">Mercado Envíos gratis     </v>
      </c>
      <c r="N586" s="51" t="str">
        <f>N584&amp;"     "</f>
        <v xml:space="preserve">Mercado Envíos gratis     </v>
      </c>
      <c r="O586" s="51" t="str">
        <f>O584&amp;"     "</f>
        <v xml:space="preserve">Premium     </v>
      </c>
      <c r="P586" s="51" t="str">
        <f ca="1">P584</f>
        <v>-</v>
      </c>
      <c r="Q586" s="51" t="str">
        <f ca="1">Q584</f>
        <v>-</v>
      </c>
      <c r="R586" s="51" t="str">
        <f>R584&amp;"     "</f>
        <v xml:space="preserve">Inactiva     </v>
      </c>
      <c r="S586" s="51" t="s">
        <v>435</v>
      </c>
    </row>
    <row r="587" spans="1:19" ht="50.1" customHeight="1" x14ac:dyDescent="0.2">
      <c r="A587" s="47" t="s">
        <v>1480</v>
      </c>
      <c r="B587" s="47"/>
      <c r="C587" s="48" t="s">
        <v>818</v>
      </c>
      <c r="D587" s="47" t="s">
        <v>1481</v>
      </c>
      <c r="E587" s="47" t="s">
        <v>61</v>
      </c>
      <c r="F587" s="49">
        <v>11</v>
      </c>
      <c r="G587" s="50" t="s">
        <v>62</v>
      </c>
      <c r="H587" s="49" t="s">
        <v>1555</v>
      </c>
      <c r="I587" s="49" t="s">
        <v>1555</v>
      </c>
      <c r="J587" s="49" t="str">
        <f>VLOOKUP(A587,quedan!$A$2:$C$300,3,0)</f>
        <v>698</v>
      </c>
      <c r="K587" s="50" t="s">
        <v>63</v>
      </c>
      <c r="L587" s="50" t="s">
        <v>64</v>
      </c>
      <c r="M587" s="50" t="s">
        <v>65</v>
      </c>
      <c r="N587" s="50" t="s">
        <v>65</v>
      </c>
      <c r="O587" s="50" t="s">
        <v>66</v>
      </c>
      <c r="P587" s="51" t="str">
        <f ca="1">IF(INDIRECT("G587")="Mercado Shops","-",IF(INDIRECT("N587")="Clásica","10%",IF(INDIRECT("N587")="Premium","14.5%","-")))</f>
        <v>-</v>
      </c>
      <c r="Q587" s="51" t="str">
        <f ca="1">IF(INDIRECT("G587")="Mercado Libre","-",IF(INDIRECT("N587")="Clásica","4.63%",IF(INDIRECT("N587")="Premium","13.9%","-")))</f>
        <v>-</v>
      </c>
      <c r="R587" s="50" t="s">
        <v>67</v>
      </c>
      <c r="S587" s="51" t="s">
        <v>74</v>
      </c>
    </row>
    <row r="588" spans="1:19" ht="50.1" customHeight="1" x14ac:dyDescent="0.2">
      <c r="A588" s="47" t="s">
        <v>1482</v>
      </c>
      <c r="B588" s="47"/>
      <c r="C588" s="47" t="s">
        <v>143</v>
      </c>
      <c r="D588" s="47" t="s">
        <v>1483</v>
      </c>
      <c r="E588" s="47" t="s">
        <v>61</v>
      </c>
      <c r="F588" s="51" t="s">
        <v>513</v>
      </c>
      <c r="G588" s="50" t="s">
        <v>32</v>
      </c>
      <c r="H588" s="49" t="s">
        <v>1554</v>
      </c>
      <c r="I588" s="49" t="s">
        <v>1554</v>
      </c>
      <c r="J588" s="49" t="str">
        <f>VLOOKUP(A588,quedan!$A$2:$C$300,3,0)</f>
        <v>598</v>
      </c>
      <c r="K588" s="50" t="s">
        <v>63</v>
      </c>
      <c r="L588" s="50" t="s">
        <v>64</v>
      </c>
      <c r="M588" s="50" t="s">
        <v>65</v>
      </c>
      <c r="N588" s="50" t="s">
        <v>65</v>
      </c>
      <c r="O588" s="50" t="s">
        <v>66</v>
      </c>
      <c r="P588" s="51" t="str">
        <f ca="1">IF(INDIRECT("G588")="Mercado Shops","-",IF(INDIRECT("N588")="Clásica","13%",IF(INDIRECT("N588")="Premium","17.5%","-")))</f>
        <v>-</v>
      </c>
      <c r="Q588" s="51" t="str">
        <f ca="1">IF(INDIRECT("G588")="Mercado Libre","-",IF(INDIRECT("N588")="Clásica","4.63%",IF(INDIRECT("N588")="Premium","13.9%","-")))</f>
        <v>-</v>
      </c>
      <c r="R588" s="50" t="s">
        <v>67</v>
      </c>
      <c r="S588" s="51" t="s">
        <v>1368</v>
      </c>
    </row>
    <row r="589" spans="1:19" ht="50.1" customHeight="1" x14ac:dyDescent="0.2">
      <c r="A589" s="47" t="s">
        <v>1482</v>
      </c>
      <c r="B589" s="47" t="s">
        <v>1484</v>
      </c>
      <c r="C589" s="48" t="s">
        <v>335</v>
      </c>
      <c r="D589" s="52" t="str">
        <f>"     "&amp;D588</f>
        <v xml:space="preserve">     Retrovisor Pantalla Entrada De Video Rca</v>
      </c>
      <c r="E589" s="47" t="s">
        <v>260</v>
      </c>
      <c r="F589" s="49">
        <v>7</v>
      </c>
      <c r="G589" s="51" t="str">
        <f>G588&amp;"     "</f>
        <v xml:space="preserve">Mercado Libre     </v>
      </c>
      <c r="H589" s="51" t="s">
        <v>1554</v>
      </c>
      <c r="I589" s="51" t="s">
        <v>1554</v>
      </c>
      <c r="J589" s="49" t="str">
        <f>VLOOKUP(A589,quedan!$A$2:$C$300,3,0)</f>
        <v>598</v>
      </c>
      <c r="K589" s="51" t="str">
        <f>K588</f>
        <v>Vincular</v>
      </c>
      <c r="L589" s="51" t="str">
        <f>L588&amp;"     "</f>
        <v xml:space="preserve">$     </v>
      </c>
      <c r="M589" s="51" t="str">
        <f>M588&amp;"     "</f>
        <v xml:space="preserve">Mercado Envíos gratis     </v>
      </c>
      <c r="N589" s="51" t="str">
        <f>N588&amp;"     "</f>
        <v xml:space="preserve">Mercado Envíos gratis     </v>
      </c>
      <c r="O589" s="51" t="str">
        <f>O588&amp;"     "</f>
        <v xml:space="preserve">Premium     </v>
      </c>
      <c r="P589" s="51" t="str">
        <f ca="1">P588</f>
        <v>-</v>
      </c>
      <c r="Q589" s="51" t="str">
        <f ca="1">Q588</f>
        <v>-</v>
      </c>
      <c r="R589" s="51" t="str">
        <f>R588&amp;"     "</f>
        <v xml:space="preserve">Activa     </v>
      </c>
      <c r="S589" s="51" t="s">
        <v>1368</v>
      </c>
    </row>
    <row r="590" spans="1:19" ht="50.1" customHeight="1" x14ac:dyDescent="0.2">
      <c r="A590" s="47" t="s">
        <v>1485</v>
      </c>
      <c r="B590" s="47"/>
      <c r="C590" s="48" t="s">
        <v>134</v>
      </c>
      <c r="D590" s="47" t="s">
        <v>1486</v>
      </c>
      <c r="E590" s="47" t="s">
        <v>61</v>
      </c>
      <c r="F590" s="49">
        <v>0</v>
      </c>
      <c r="G590" s="50" t="s">
        <v>62</v>
      </c>
      <c r="H590" s="49">
        <v>498</v>
      </c>
      <c r="I590" s="49">
        <v>498</v>
      </c>
      <c r="J590" s="174">
        <f>VLOOKUP(A590,omiapublicaciones!$A$5:$G$598,7,0)</f>
        <v>498</v>
      </c>
      <c r="K590" s="50" t="s">
        <v>63</v>
      </c>
      <c r="L590" s="50" t="s">
        <v>64</v>
      </c>
      <c r="M590" s="50" t="s">
        <v>65</v>
      </c>
      <c r="N590" s="50" t="s">
        <v>65</v>
      </c>
      <c r="O590" s="50" t="s">
        <v>66</v>
      </c>
      <c r="P590" s="51" t="str">
        <f ca="1">IF(INDIRECT("G590")="Mercado Shops","-",IF(INDIRECT("N590")="Clásica","13%",IF(INDIRECT("N590")="Premium","17.5%","-")))</f>
        <v>-</v>
      </c>
      <c r="Q590" s="51" t="str">
        <f ca="1">IF(INDIRECT("G590")="Mercado Libre","-",IF(INDIRECT("N590")="Clásica","4.63%",IF(INDIRECT("N590")="Premium","13.9%","-")))</f>
        <v>-</v>
      </c>
      <c r="R590" s="50" t="s">
        <v>78</v>
      </c>
      <c r="S590" s="51" t="s">
        <v>192</v>
      </c>
    </row>
    <row r="591" spans="1:19" ht="50.1" customHeight="1" x14ac:dyDescent="0.2">
      <c r="A591" s="47" t="s">
        <v>1487</v>
      </c>
      <c r="B591" s="47"/>
      <c r="C591" s="48" t="s">
        <v>1488</v>
      </c>
      <c r="D591" s="47" t="s">
        <v>1489</v>
      </c>
      <c r="E591" s="47" t="s">
        <v>61</v>
      </c>
      <c r="F591" s="49">
        <v>1</v>
      </c>
      <c r="G591" s="50" t="s">
        <v>62</v>
      </c>
      <c r="H591" s="49">
        <v>298</v>
      </c>
      <c r="I591" s="49">
        <v>298</v>
      </c>
      <c r="J591" s="174">
        <f>VLOOKUP(A591,omiapublicaciones!$A$5:$G$598,7,0)</f>
        <v>298</v>
      </c>
      <c r="K591" s="50" t="s">
        <v>63</v>
      </c>
      <c r="L591" s="50" t="s">
        <v>64</v>
      </c>
      <c r="M591" s="50" t="s">
        <v>65</v>
      </c>
      <c r="N591" s="50" t="s">
        <v>115</v>
      </c>
      <c r="O591" s="50" t="s">
        <v>66</v>
      </c>
      <c r="P591" s="51" t="str">
        <f ca="1">IF(INDIRECT("G591")="Mercado Shops","-",IF(INDIRECT("N591")="Clásica","13%",IF(INDIRECT("N591")="Premium","17.5%","-")))</f>
        <v>-</v>
      </c>
      <c r="Q591" s="51" t="str">
        <f ca="1">IF(INDIRECT("G591")="Mercado Libre","-",IF(INDIRECT("N591")="Clásica","4.63%",IF(INDIRECT("N591")="Premium","13.9%","-")))</f>
        <v>-</v>
      </c>
      <c r="R591" s="50" t="s">
        <v>78</v>
      </c>
      <c r="S591" s="51" t="s">
        <v>1490</v>
      </c>
    </row>
    <row r="592" spans="1:19" ht="50.1" customHeight="1" x14ac:dyDescent="0.2">
      <c r="A592" s="47" t="s">
        <v>1491</v>
      </c>
      <c r="B592" s="47"/>
      <c r="C592" s="48" t="s">
        <v>1492</v>
      </c>
      <c r="D592" s="47" t="s">
        <v>1493</v>
      </c>
      <c r="E592" s="47" t="s">
        <v>61</v>
      </c>
      <c r="F592" s="49">
        <v>2</v>
      </c>
      <c r="G592" s="50" t="s">
        <v>62</v>
      </c>
      <c r="H592" s="49" t="s">
        <v>1665</v>
      </c>
      <c r="I592" s="49" t="s">
        <v>1665</v>
      </c>
      <c r="J592" s="49" t="str">
        <f>VLOOKUP(A592,quedan!$A$2:$C$300,3,0)</f>
        <v>148</v>
      </c>
      <c r="K592" s="50" t="s">
        <v>63</v>
      </c>
      <c r="L592" s="50" t="s">
        <v>64</v>
      </c>
      <c r="M592" s="50" t="s">
        <v>65</v>
      </c>
      <c r="N592" s="50" t="s">
        <v>115</v>
      </c>
      <c r="O592" s="50" t="s">
        <v>66</v>
      </c>
      <c r="P592" s="51" t="str">
        <f ca="1">IF(INDIRECT("G592")="Mercado Shops","-",IF(INDIRECT("N592")="Clásica","15%",IF(INDIRECT("N592")="Premium","19.5%","-")))</f>
        <v>-</v>
      </c>
      <c r="Q592" s="51" t="str">
        <f ca="1">IF(INDIRECT("G592")="Mercado Libre","-",IF(INDIRECT("N592")="Clásica","4.63%",IF(INDIRECT("N592")="Premium","13.9%","-")))</f>
        <v>-</v>
      </c>
      <c r="R592" s="50" t="s">
        <v>67</v>
      </c>
      <c r="S592" s="51" t="s">
        <v>1494</v>
      </c>
    </row>
    <row r="593" spans="1:19" ht="50.1" customHeight="1" x14ac:dyDescent="0.2">
      <c r="A593" s="47" t="s">
        <v>1495</v>
      </c>
      <c r="B593" s="47"/>
      <c r="C593" s="48" t="s">
        <v>110</v>
      </c>
      <c r="D593" s="48" t="s">
        <v>1496</v>
      </c>
      <c r="E593" s="47" t="s">
        <v>61</v>
      </c>
      <c r="F593" s="49">
        <v>1</v>
      </c>
      <c r="G593" s="50" t="s">
        <v>62</v>
      </c>
      <c r="H593" s="49">
        <v>3840</v>
      </c>
      <c r="I593" s="49">
        <v>3840</v>
      </c>
      <c r="J593" s="174">
        <f>VLOOKUP(A593,omiapublicaciones!$A$5:$G$598,7,0)</f>
        <v>3840</v>
      </c>
      <c r="K593" s="50" t="s">
        <v>63</v>
      </c>
      <c r="L593" s="50" t="s">
        <v>64</v>
      </c>
      <c r="M593" s="50" t="s">
        <v>65</v>
      </c>
      <c r="N593" s="50" t="s">
        <v>377</v>
      </c>
      <c r="O593" s="50" t="s">
        <v>378</v>
      </c>
      <c r="P593" s="51" t="str">
        <f ca="1">IF(INDIRECT("G593")="Mercado Shops","-",IF(INDIRECT("N593")="Clásica","12%",IF(INDIRECT("N593")="Premium","16.5%","-")))</f>
        <v>-</v>
      </c>
      <c r="Q593" s="51" t="str">
        <f ca="1">IF(INDIRECT("G593")="Mercado Libre","-",IF(INDIRECT("N593")="Clásica","4.63%",IF(INDIRECT("N593")="Premium","13.9%","-")))</f>
        <v>-</v>
      </c>
      <c r="R593" s="50" t="s">
        <v>78</v>
      </c>
      <c r="S593" s="51" t="s">
        <v>68</v>
      </c>
    </row>
    <row r="594" spans="1:19" ht="50.1" customHeight="1" x14ac:dyDescent="0.2">
      <c r="A594" s="47" t="s">
        <v>1497</v>
      </c>
      <c r="B594" s="47"/>
      <c r="C594" s="48" t="s">
        <v>1498</v>
      </c>
      <c r="D594" s="47" t="s">
        <v>1499</v>
      </c>
      <c r="E594" s="47" t="s">
        <v>61</v>
      </c>
      <c r="F594" s="49">
        <v>2</v>
      </c>
      <c r="G594" s="50" t="s">
        <v>62</v>
      </c>
      <c r="H594" s="49">
        <v>1800</v>
      </c>
      <c r="I594" s="49">
        <v>1800</v>
      </c>
      <c r="J594" s="174">
        <f>VLOOKUP(A594,omiapublicaciones!$A$5:$G$598,7,0)</f>
        <v>1800</v>
      </c>
      <c r="K594" s="50" t="s">
        <v>63</v>
      </c>
      <c r="L594" s="50" t="s">
        <v>64</v>
      </c>
      <c r="M594" s="50" t="s">
        <v>65</v>
      </c>
      <c r="N594" s="50" t="s">
        <v>65</v>
      </c>
      <c r="O594" s="50" t="s">
        <v>66</v>
      </c>
      <c r="P594" s="51" t="str">
        <f ca="1">IF(INDIRECT("G594")="Mercado Shops","-",IF(INDIRECT("N594")="Clásica","15%",IF(INDIRECT("N594")="Premium","19.5%","-")))</f>
        <v>-</v>
      </c>
      <c r="Q594" s="51" t="str">
        <f ca="1">IF(INDIRECT("G594")="Mercado Libre","-",IF(INDIRECT("N594")="Clásica","4.63%",IF(INDIRECT("N594")="Premium","13.9%","-")))</f>
        <v>-</v>
      </c>
      <c r="R594" s="50" t="s">
        <v>78</v>
      </c>
      <c r="S594" s="51" t="s">
        <v>435</v>
      </c>
    </row>
    <row r="595" spans="1:19" ht="50.1" customHeight="1" x14ac:dyDescent="0.2">
      <c r="A595" s="47" t="s">
        <v>1500</v>
      </c>
      <c r="B595" s="47"/>
      <c r="C595" s="47" t="s">
        <v>143</v>
      </c>
      <c r="D595" s="47" t="s">
        <v>1501</v>
      </c>
      <c r="E595" s="47" t="s">
        <v>61</v>
      </c>
      <c r="F595" s="51" t="s">
        <v>254</v>
      </c>
      <c r="G595" s="50" t="s">
        <v>62</v>
      </c>
      <c r="H595" s="49" t="s">
        <v>1663</v>
      </c>
      <c r="I595" s="49" t="s">
        <v>1663</v>
      </c>
      <c r="J595" s="49" t="str">
        <f>VLOOKUP(A595,quedan!$A$2:$C$300,3,0)</f>
        <v>248</v>
      </c>
      <c r="K595" s="50" t="s">
        <v>63</v>
      </c>
      <c r="L595" s="50" t="s">
        <v>64</v>
      </c>
      <c r="M595" s="50" t="s">
        <v>65</v>
      </c>
      <c r="N595" s="50" t="s">
        <v>115</v>
      </c>
      <c r="O595" s="50" t="s">
        <v>66</v>
      </c>
      <c r="P595" s="51" t="str">
        <f ca="1">IF(INDIRECT("G595")="Mercado Shops","-",IF(INDIRECT("N595")="Clásica","15%",IF(INDIRECT("N595")="Premium","19.5%","-")))</f>
        <v>-</v>
      </c>
      <c r="Q595" s="51" t="str">
        <f ca="1">IF(INDIRECT("G595")="Mercado Libre","-",IF(INDIRECT("N595")="Clásica","4.63%",IF(INDIRECT("N595")="Premium","13.9%","-")))</f>
        <v>-</v>
      </c>
      <c r="R595" s="50" t="s">
        <v>67</v>
      </c>
      <c r="S595" s="51" t="s">
        <v>1502</v>
      </c>
    </row>
    <row r="596" spans="1:19" ht="50.1" customHeight="1" x14ac:dyDescent="0.2">
      <c r="A596" s="47" t="s">
        <v>1500</v>
      </c>
      <c r="B596" s="47" t="s">
        <v>1503</v>
      </c>
      <c r="C596" s="48" t="s">
        <v>1504</v>
      </c>
      <c r="D596" s="52" t="str">
        <f>"     "&amp;D595</f>
        <v xml:space="preserve">     Aspiradora Electronica Usb Para Automovil Hogar Casa</v>
      </c>
      <c r="E596" s="47" t="s">
        <v>260</v>
      </c>
      <c r="F596" s="49">
        <v>2</v>
      </c>
      <c r="G596" s="51" t="str">
        <f>G595&amp;"     "</f>
        <v xml:space="preserve">Mercado Libre y Mercado Shops     </v>
      </c>
      <c r="H596" s="51" t="s">
        <v>1663</v>
      </c>
      <c r="I596" s="51" t="s">
        <v>1663</v>
      </c>
      <c r="J596" s="49" t="str">
        <f>VLOOKUP(A596,quedan!$A$2:$C$300,3,0)</f>
        <v>248</v>
      </c>
      <c r="K596" s="51" t="str">
        <f>K595</f>
        <v>Vincular</v>
      </c>
      <c r="L596" s="51" t="str">
        <f>L595&amp;"     "</f>
        <v xml:space="preserve">$     </v>
      </c>
      <c r="M596" s="51" t="str">
        <f>M595&amp;"     "</f>
        <v xml:space="preserve">Mercado Envíos gratis     </v>
      </c>
      <c r="N596" s="51" t="str">
        <f>N595&amp;"     "</f>
        <v xml:space="preserve">Mercado Envíos a cargo del comprador     </v>
      </c>
      <c r="O596" s="51" t="str">
        <f>O595&amp;"     "</f>
        <v xml:space="preserve">Premium     </v>
      </c>
      <c r="P596" s="51" t="str">
        <f ca="1">P595</f>
        <v>-</v>
      </c>
      <c r="Q596" s="51" t="str">
        <f ca="1">Q595</f>
        <v>-</v>
      </c>
      <c r="R596" s="51" t="str">
        <f>R595&amp;"     "</f>
        <v xml:space="preserve">Activa     </v>
      </c>
      <c r="S596" s="51" t="s">
        <v>1502</v>
      </c>
    </row>
    <row r="597" spans="1:19" ht="50.1" customHeight="1" x14ac:dyDescent="0.2">
      <c r="A597" s="47" t="s">
        <v>1505</v>
      </c>
      <c r="B597" s="47"/>
      <c r="C597" s="48" t="s">
        <v>1506</v>
      </c>
      <c r="D597" s="48" t="s">
        <v>1507</v>
      </c>
      <c r="E597" s="47" t="s">
        <v>61</v>
      </c>
      <c r="F597" s="49">
        <v>2</v>
      </c>
      <c r="G597" s="50" t="s">
        <v>32</v>
      </c>
      <c r="H597" s="49" t="s">
        <v>1662</v>
      </c>
      <c r="I597" s="49" t="s">
        <v>1662</v>
      </c>
      <c r="J597" s="49" t="str">
        <f>VLOOKUP(A597,quedan!$A$2:$C$300,3,0)</f>
        <v>806</v>
      </c>
      <c r="K597" s="50" t="s">
        <v>63</v>
      </c>
      <c r="L597" s="50" t="s">
        <v>64</v>
      </c>
      <c r="M597" s="50" t="s">
        <v>65</v>
      </c>
      <c r="N597" s="50" t="s">
        <v>65</v>
      </c>
      <c r="O597" s="50" t="s">
        <v>66</v>
      </c>
      <c r="P597" s="51" t="str">
        <f ca="1">IF(INDIRECT("G597")="Mercado Shops","-",IF(INDIRECT("N597")="Clásica","15%",IF(INDIRECT("N597")="Premium","19.5%","-")))</f>
        <v>-</v>
      </c>
      <c r="Q597" s="51" t="str">
        <f ca="1">IF(INDIRECT("G597")="Mercado Libre","-",IF(INDIRECT("N597")="Clásica","4.63%",IF(INDIRECT("N597")="Premium","13.9%","-")))</f>
        <v>-</v>
      </c>
      <c r="R597" s="50" t="s">
        <v>78</v>
      </c>
      <c r="S597" s="51" t="s">
        <v>108</v>
      </c>
    </row>
    <row r="598" spans="1:19" ht="50.1" customHeight="1" x14ac:dyDescent="0.2">
      <c r="A598" s="47" t="s">
        <v>1508</v>
      </c>
      <c r="B598" s="47"/>
      <c r="C598" s="48" t="s">
        <v>591</v>
      </c>
      <c r="D598" s="48" t="s">
        <v>1509</v>
      </c>
      <c r="E598" s="47" t="s">
        <v>61</v>
      </c>
      <c r="F598" s="49">
        <v>2</v>
      </c>
      <c r="G598" s="50" t="s">
        <v>62</v>
      </c>
      <c r="H598" s="49">
        <v>5190</v>
      </c>
      <c r="I598" s="49">
        <v>5190</v>
      </c>
      <c r="J598" s="174">
        <f>VLOOKUP(A598,omiapublicaciones!$A$5:$G$598,7,0)</f>
        <v>5190</v>
      </c>
      <c r="K598" s="50" t="s">
        <v>63</v>
      </c>
      <c r="L598" s="50" t="s">
        <v>64</v>
      </c>
      <c r="M598" s="50" t="s">
        <v>65</v>
      </c>
      <c r="N598" s="50" t="s">
        <v>65</v>
      </c>
      <c r="O598" s="50" t="s">
        <v>66</v>
      </c>
      <c r="P598" s="51" t="str">
        <f ca="1">IF(INDIRECT("G598")="Mercado Shops","-",IF(INDIRECT("N598")="Clásica","15%",IF(INDIRECT("N598")="Premium","19.5%","-")))</f>
        <v>-</v>
      </c>
      <c r="Q598" s="51" t="str">
        <f ca="1">IF(INDIRECT("G598")="Mercado Libre","-",IF(INDIRECT("N598")="Clásica","4.63%",IF(INDIRECT("N598")="Premium","13.9%","-")))</f>
        <v>-</v>
      </c>
      <c r="R598" s="50" t="s">
        <v>78</v>
      </c>
      <c r="S598" s="51" t="s">
        <v>435</v>
      </c>
    </row>
    <row r="599" spans="1:19" ht="50.1" customHeight="1" x14ac:dyDescent="0.2">
      <c r="A599" s="47" t="s">
        <v>1510</v>
      </c>
      <c r="B599" s="47"/>
      <c r="C599" s="48" t="s">
        <v>1511</v>
      </c>
      <c r="D599" s="47" t="s">
        <v>1512</v>
      </c>
      <c r="E599" s="47" t="s">
        <v>61</v>
      </c>
      <c r="F599" s="49">
        <v>1</v>
      </c>
      <c r="G599" s="50" t="s">
        <v>62</v>
      </c>
      <c r="H599" s="49">
        <v>278</v>
      </c>
      <c r="I599" s="49">
        <v>278</v>
      </c>
      <c r="J599" s="174">
        <f>VLOOKUP(A599,omiapublicaciones!$A$5:$G$598,7,0)</f>
        <v>278</v>
      </c>
      <c r="K599" s="50" t="s">
        <v>63</v>
      </c>
      <c r="L599" s="50" t="s">
        <v>64</v>
      </c>
      <c r="M599" s="50" t="s">
        <v>65</v>
      </c>
      <c r="N599" s="50" t="s">
        <v>115</v>
      </c>
      <c r="O599" s="50" t="s">
        <v>66</v>
      </c>
      <c r="P599" s="51" t="str">
        <f ca="1">IF(INDIRECT("G599")="Mercado Shops","-",IF(INDIRECT("N599")="Clásica","10%",IF(INDIRECT("N599")="Premium","14.5%","-")))</f>
        <v>-</v>
      </c>
      <c r="Q599" s="51" t="str">
        <f ca="1">IF(INDIRECT("G599")="Mercado Libre","-",IF(INDIRECT("N599")="Clásica","4.63%",IF(INDIRECT("N599")="Premium","13.9%","-")))</f>
        <v>-</v>
      </c>
      <c r="R599" s="50" t="s">
        <v>78</v>
      </c>
      <c r="S599" s="51" t="s">
        <v>673</v>
      </c>
    </row>
    <row r="600" spans="1:19" ht="50.1" customHeight="1" x14ac:dyDescent="0.2">
      <c r="A600" s="47" t="s">
        <v>1513</v>
      </c>
      <c r="B600" s="47"/>
      <c r="C600" s="48" t="s">
        <v>1514</v>
      </c>
      <c r="D600" s="47" t="s">
        <v>1515</v>
      </c>
      <c r="E600" s="47" t="s">
        <v>61</v>
      </c>
      <c r="F600" s="49">
        <v>0</v>
      </c>
      <c r="G600" s="50" t="s">
        <v>62</v>
      </c>
      <c r="H600" s="49">
        <v>218</v>
      </c>
      <c r="I600" s="49">
        <v>218</v>
      </c>
      <c r="J600" s="174">
        <f>VLOOKUP(A600,omiapublicaciones!$A$5:$G$598,7,0)</f>
        <v>218</v>
      </c>
      <c r="K600" s="50" t="s">
        <v>63</v>
      </c>
      <c r="L600" s="50" t="s">
        <v>64</v>
      </c>
      <c r="M600" s="50" t="s">
        <v>65</v>
      </c>
      <c r="N600" s="50" t="s">
        <v>65</v>
      </c>
      <c r="O600" s="50" t="s">
        <v>66</v>
      </c>
      <c r="P600" s="51" t="str">
        <f ca="1">IF(INDIRECT("G600")="Mercado Shops","-",IF(INDIRECT("N600")="Clásica","10%",IF(INDIRECT("N600")="Premium","14.5%","-")))</f>
        <v>-</v>
      </c>
      <c r="Q600" s="51" t="str">
        <f ca="1">IF(INDIRECT("G600")="Mercado Libre","-",IF(INDIRECT("N600")="Clásica","4.63%",IF(INDIRECT("N600")="Premium","13.9%","-")))</f>
        <v>-</v>
      </c>
      <c r="R600" s="50" t="s">
        <v>78</v>
      </c>
      <c r="S600" s="51" t="s">
        <v>1516</v>
      </c>
    </row>
    <row r="601" spans="1:19" ht="50.1" customHeight="1" x14ac:dyDescent="0.2">
      <c r="A601" s="47" t="s">
        <v>1517</v>
      </c>
      <c r="B601" s="47"/>
      <c r="C601" s="48" t="s">
        <v>1518</v>
      </c>
      <c r="D601" s="47" t="s">
        <v>1519</v>
      </c>
      <c r="E601" s="47" t="s">
        <v>61</v>
      </c>
      <c r="F601" s="49">
        <v>0</v>
      </c>
      <c r="G601" s="50" t="s">
        <v>62</v>
      </c>
      <c r="H601" s="49">
        <v>285</v>
      </c>
      <c r="I601" s="49">
        <v>285</v>
      </c>
      <c r="J601" s="174">
        <f>VLOOKUP(A601,omiapublicaciones!$A$5:$G$598,7,0)</f>
        <v>285</v>
      </c>
      <c r="K601" s="50" t="s">
        <v>63</v>
      </c>
      <c r="L601" s="50" t="s">
        <v>64</v>
      </c>
      <c r="M601" s="50" t="s">
        <v>65</v>
      </c>
      <c r="N601" s="50" t="s">
        <v>65</v>
      </c>
      <c r="O601" s="50" t="s">
        <v>66</v>
      </c>
      <c r="P601" s="51" t="str">
        <f ca="1">IF(INDIRECT("G601")="Mercado Shops","-",IF(INDIRECT("N601")="Clásica","15%",IF(INDIRECT("N601")="Premium","19.5%","-")))</f>
        <v>-</v>
      </c>
      <c r="Q601" s="51" t="str">
        <f ca="1">IF(INDIRECT("G601")="Mercado Libre","-",IF(INDIRECT("N601")="Clásica","4.63%",IF(INDIRECT("N601")="Premium","13.9%","-")))</f>
        <v>-</v>
      </c>
      <c r="R601" s="50" t="s">
        <v>78</v>
      </c>
      <c r="S601" s="51" t="s">
        <v>1520</v>
      </c>
    </row>
    <row r="602" spans="1:19" ht="50.1" customHeight="1" x14ac:dyDescent="0.2">
      <c r="A602" s="47" t="s">
        <v>1521</v>
      </c>
      <c r="B602" s="47"/>
      <c r="C602" s="48" t="s">
        <v>335</v>
      </c>
      <c r="D602" s="47" t="s">
        <v>1522</v>
      </c>
      <c r="E602" s="47" t="s">
        <v>61</v>
      </c>
      <c r="F602" s="49">
        <v>2</v>
      </c>
      <c r="G602" s="50" t="s">
        <v>62</v>
      </c>
      <c r="H602" s="49" t="s">
        <v>1734</v>
      </c>
      <c r="I602" s="49" t="s">
        <v>1734</v>
      </c>
      <c r="J602" s="49" t="str">
        <f>VLOOKUP(A602,quedan!$A$2:$C$300,3,0)</f>
        <v>898</v>
      </c>
      <c r="K602" s="50" t="s">
        <v>63</v>
      </c>
      <c r="L602" s="50" t="s">
        <v>64</v>
      </c>
      <c r="M602" s="50" t="s">
        <v>65</v>
      </c>
      <c r="N602" s="50" t="s">
        <v>65</v>
      </c>
      <c r="O602" s="50" t="s">
        <v>66</v>
      </c>
      <c r="P602" s="51" t="str">
        <f ca="1">IF(INDIRECT("G602")="Mercado Shops","-",IF(INDIRECT("N602")="Clásica","10%",IF(INDIRECT("N602")="Premium","14.5%","-")))</f>
        <v>-</v>
      </c>
      <c r="Q602" s="51" t="str">
        <f ca="1">IF(INDIRECT("G602")="Mercado Libre","-",IF(INDIRECT("N602")="Clásica","4.63%",IF(INDIRECT("N602")="Premium","13.9%","-")))</f>
        <v>-</v>
      </c>
      <c r="R602" s="50" t="s">
        <v>67</v>
      </c>
      <c r="S602" s="51" t="s">
        <v>74</v>
      </c>
    </row>
    <row r="603" spans="1:19" ht="50.1" customHeight="1" x14ac:dyDescent="0.2">
      <c r="A603" s="47" t="s">
        <v>1523</v>
      </c>
      <c r="B603" s="47"/>
      <c r="C603" s="48" t="s">
        <v>1524</v>
      </c>
      <c r="D603" s="47" t="s">
        <v>1525</v>
      </c>
      <c r="E603" s="47" t="s">
        <v>61</v>
      </c>
      <c r="F603" s="49">
        <v>0</v>
      </c>
      <c r="G603" s="50" t="s">
        <v>62</v>
      </c>
      <c r="H603" s="49" t="s">
        <v>1661</v>
      </c>
      <c r="I603" s="49" t="s">
        <v>1661</v>
      </c>
      <c r="J603" s="49" t="str">
        <f>VLOOKUP(A603,quedan!$A$2:$C$300,3,0)</f>
        <v>251.25</v>
      </c>
      <c r="K603" s="50" t="s">
        <v>63</v>
      </c>
      <c r="L603" s="50" t="s">
        <v>64</v>
      </c>
      <c r="M603" s="50" t="s">
        <v>65</v>
      </c>
      <c r="N603" s="50" t="s">
        <v>65</v>
      </c>
      <c r="O603" s="50" t="s">
        <v>66</v>
      </c>
      <c r="P603" s="51" t="str">
        <f ca="1">IF(INDIRECT("G603")="Mercado Shops","-",IF(INDIRECT("N603")="Clásica","10%",IF(INDIRECT("N603")="Premium","14.5%","-")))</f>
        <v>-</v>
      </c>
      <c r="Q603" s="51" t="str">
        <f ca="1">IF(INDIRECT("G603")="Mercado Libre","-",IF(INDIRECT("N603")="Clásica","4.63%",IF(INDIRECT("N603")="Premium","13.9%","-")))</f>
        <v>-</v>
      </c>
      <c r="R603" s="50" t="s">
        <v>78</v>
      </c>
      <c r="S603" s="51" t="s">
        <v>74</v>
      </c>
    </row>
    <row r="604" spans="1:19" ht="50.1" customHeight="1" x14ac:dyDescent="0.2">
      <c r="A604" s="47" t="s">
        <v>1526</v>
      </c>
      <c r="B604" s="47"/>
      <c r="C604" s="48" t="s">
        <v>1527</v>
      </c>
      <c r="D604" s="47" t="s">
        <v>1528</v>
      </c>
      <c r="E604" s="47" t="s">
        <v>61</v>
      </c>
      <c r="F604" s="49">
        <v>2</v>
      </c>
      <c r="G604" s="50" t="s">
        <v>62</v>
      </c>
      <c r="H604" s="49" t="s">
        <v>1660</v>
      </c>
      <c r="I604" s="49" t="s">
        <v>1660</v>
      </c>
      <c r="J604" s="49" t="str">
        <f>VLOOKUP(A604,quedan!$A$2:$C$300,3,0)</f>
        <v>256</v>
      </c>
      <c r="K604" s="50" t="s">
        <v>63</v>
      </c>
      <c r="L604" s="50" t="s">
        <v>64</v>
      </c>
      <c r="M604" s="50" t="s">
        <v>65</v>
      </c>
      <c r="N604" s="50" t="s">
        <v>115</v>
      </c>
      <c r="O604" s="50" t="s">
        <v>66</v>
      </c>
      <c r="P604" s="51" t="str">
        <f ca="1">IF(INDIRECT("G604")="Mercado Shops","-",IF(INDIRECT("N604")="Clásica","10%",IF(INDIRECT("N604")="Premium","14.5%","-")))</f>
        <v>-</v>
      </c>
      <c r="Q604" s="51" t="str">
        <f ca="1">IF(INDIRECT("G604")="Mercado Libre","-",IF(INDIRECT("N604")="Clásica","4.63%",IF(INDIRECT("N604")="Premium","13.9%","-")))</f>
        <v>-</v>
      </c>
      <c r="R604" s="50" t="s">
        <v>67</v>
      </c>
      <c r="S604" s="51" t="s">
        <v>74</v>
      </c>
    </row>
    <row r="605" spans="1:19" ht="50.1" customHeight="1" x14ac:dyDescent="0.2">
      <c r="A605" s="47" t="s">
        <v>1529</v>
      </c>
      <c r="B605" s="47"/>
      <c r="C605" s="48" t="s">
        <v>1530</v>
      </c>
      <c r="D605" s="47" t="s">
        <v>1531</v>
      </c>
      <c r="E605" s="47" t="s">
        <v>61</v>
      </c>
      <c r="F605" s="49">
        <v>1</v>
      </c>
      <c r="G605" s="50" t="s">
        <v>62</v>
      </c>
      <c r="H605" s="49" t="s">
        <v>1659</v>
      </c>
      <c r="I605" s="49" t="s">
        <v>1659</v>
      </c>
      <c r="J605" s="49" t="str">
        <f>VLOOKUP(A605,quedan!$A$2:$C$300,3,0)</f>
        <v>2558</v>
      </c>
      <c r="K605" s="50" t="s">
        <v>63</v>
      </c>
      <c r="L605" s="50" t="s">
        <v>64</v>
      </c>
      <c r="M605" s="50" t="s">
        <v>65</v>
      </c>
      <c r="N605" s="50" t="s">
        <v>65</v>
      </c>
      <c r="O605" s="50" t="s">
        <v>66</v>
      </c>
      <c r="P605" s="51" t="str">
        <f ca="1">IF(INDIRECT("G605")="Mercado Shops","-",IF(INDIRECT("N605")="Clásica","10%",IF(INDIRECT("N605")="Premium","14.5%","-")))</f>
        <v>-</v>
      </c>
      <c r="Q605" s="51" t="str">
        <f ca="1">IF(INDIRECT("G605")="Mercado Libre","-",IF(INDIRECT("N605")="Clásica","4.63%",IF(INDIRECT("N605")="Premium","13.9%","-")))</f>
        <v>-</v>
      </c>
      <c r="R605" s="50" t="s">
        <v>67</v>
      </c>
      <c r="S605" s="51" t="s">
        <v>104</v>
      </c>
    </row>
    <row r="606" spans="1:19" ht="50.1" customHeight="1" x14ac:dyDescent="0.2">
      <c r="A606" s="47" t="s">
        <v>1532</v>
      </c>
      <c r="B606" s="47"/>
      <c r="C606" s="47" t="s">
        <v>143</v>
      </c>
      <c r="D606" s="47" t="s">
        <v>1533</v>
      </c>
      <c r="E606" s="47" t="s">
        <v>61</v>
      </c>
      <c r="F606" s="51" t="s">
        <v>451</v>
      </c>
      <c r="G606" s="50" t="s">
        <v>62</v>
      </c>
      <c r="H606" s="49">
        <v>598</v>
      </c>
      <c r="I606" s="49">
        <v>598</v>
      </c>
      <c r="J606" s="174">
        <f>VLOOKUP(A606,omiapublicaciones!$A$5:$G$598,7,0)</f>
        <v>598</v>
      </c>
      <c r="K606" s="50" t="s">
        <v>63</v>
      </c>
      <c r="L606" s="50" t="s">
        <v>64</v>
      </c>
      <c r="M606" s="50" t="s">
        <v>65</v>
      </c>
      <c r="N606" s="50" t="s">
        <v>65</v>
      </c>
      <c r="O606" s="50" t="s">
        <v>66</v>
      </c>
      <c r="P606" s="51" t="str">
        <f ca="1">IF(INDIRECT("G606")="Mercado Shops","-",IF(INDIRECT("N606")="Clásica","13%",IF(INDIRECT("N606")="Premium","17.5%","-")))</f>
        <v>-</v>
      </c>
      <c r="Q606" s="51" t="str">
        <f ca="1">IF(INDIRECT("G606")="Mercado Libre","-",IF(INDIRECT("N606")="Clásica","4.63%",IF(INDIRECT("N606")="Premium","13.9%","-")))</f>
        <v>-</v>
      </c>
      <c r="R606" s="50" t="s">
        <v>67</v>
      </c>
      <c r="S606" s="51" t="s">
        <v>1368</v>
      </c>
    </row>
    <row r="607" spans="1:19" ht="50.1" customHeight="1" x14ac:dyDescent="0.2">
      <c r="A607" s="47" t="s">
        <v>1532</v>
      </c>
      <c r="B607" s="47" t="s">
        <v>1534</v>
      </c>
      <c r="C607" s="48" t="s">
        <v>421</v>
      </c>
      <c r="D607" s="52" t="str">
        <f>"     "&amp;D606</f>
        <v xml:space="preserve">     Pantalla Rca 5puLG Hd Con Soporte Para Tablero</v>
      </c>
      <c r="E607" s="47" t="s">
        <v>260</v>
      </c>
      <c r="F607" s="49">
        <v>3</v>
      </c>
      <c r="G607" s="51" t="str">
        <f>G606&amp;"     "</f>
        <v xml:space="preserve">Mercado Libre y Mercado Shops     </v>
      </c>
      <c r="H607" s="51">
        <v>598</v>
      </c>
      <c r="I607" s="51">
        <v>598</v>
      </c>
      <c r="J607" s="174">
        <f>VLOOKUP(A607,omiapublicaciones!$A$5:$G$598,7,0)</f>
        <v>598</v>
      </c>
      <c r="K607" s="51" t="str">
        <f>K606</f>
        <v>Vincular</v>
      </c>
      <c r="L607" s="51" t="str">
        <f>L606&amp;"     "</f>
        <v xml:space="preserve">$     </v>
      </c>
      <c r="M607" s="51" t="str">
        <f>M606&amp;"     "</f>
        <v xml:space="preserve">Mercado Envíos gratis     </v>
      </c>
      <c r="N607" s="51" t="str">
        <f>N606&amp;"     "</f>
        <v xml:space="preserve">Mercado Envíos gratis     </v>
      </c>
      <c r="O607" s="51" t="str">
        <f>O606&amp;"     "</f>
        <v xml:space="preserve">Premium     </v>
      </c>
      <c r="P607" s="51" t="str">
        <f ca="1">P606</f>
        <v>-</v>
      </c>
      <c r="Q607" s="51" t="str">
        <f ca="1">Q606</f>
        <v>-</v>
      </c>
      <c r="R607" s="51" t="str">
        <f>R606&amp;"     "</f>
        <v xml:space="preserve">Activa     </v>
      </c>
      <c r="S607" s="51" t="s">
        <v>1368</v>
      </c>
    </row>
    <row r="608" spans="1:19" ht="50.1" customHeight="1" x14ac:dyDescent="0.2">
      <c r="A608" s="47" t="s">
        <v>1535</v>
      </c>
      <c r="B608" s="47"/>
      <c r="C608" s="47" t="s">
        <v>143</v>
      </c>
      <c r="D608" s="47" t="s">
        <v>1536</v>
      </c>
      <c r="E608" s="47" t="s">
        <v>61</v>
      </c>
      <c r="F608" s="51" t="s">
        <v>362</v>
      </c>
      <c r="G608" s="50" t="s">
        <v>62</v>
      </c>
      <c r="H608" s="49">
        <v>720</v>
      </c>
      <c r="I608" s="49">
        <v>720</v>
      </c>
      <c r="J608" s="174">
        <f>VLOOKUP(A608,omiapublicaciones!$A$5:$G$598,7,0)</f>
        <v>720</v>
      </c>
      <c r="K608" s="50" t="s">
        <v>63</v>
      </c>
      <c r="L608" s="50" t="s">
        <v>64</v>
      </c>
      <c r="M608" s="50" t="s">
        <v>65</v>
      </c>
      <c r="N608" s="50" t="s">
        <v>65</v>
      </c>
      <c r="O608" s="50" t="s">
        <v>66</v>
      </c>
      <c r="P608" s="51" t="str">
        <f ca="1">IF(INDIRECT("G608")="Mercado Shops","-",IF(INDIRECT("N608")="Clásica","13%",IF(INDIRECT("N608")="Premium","17.5%","-")))</f>
        <v>-</v>
      </c>
      <c r="Q608" s="51" t="str">
        <f ca="1">IF(INDIRECT("G608")="Mercado Libre","-",IF(INDIRECT("N608")="Clásica","4.63%",IF(INDIRECT("N608")="Premium","13.9%","-")))</f>
        <v>-</v>
      </c>
      <c r="R608" s="50" t="s">
        <v>67</v>
      </c>
      <c r="S608" s="51" t="s">
        <v>1368</v>
      </c>
    </row>
    <row r="609" spans="1:19" ht="50.1" customHeight="1" x14ac:dyDescent="0.2">
      <c r="A609" s="47" t="s">
        <v>1535</v>
      </c>
      <c r="B609" s="47" t="s">
        <v>1537</v>
      </c>
      <c r="C609" s="48" t="s">
        <v>1538</v>
      </c>
      <c r="D609" s="52" t="str">
        <f>"     "&amp;D608</f>
        <v xml:space="preserve">     Pantalla Monitor Tft 7 PuLG Para Auto Camion Vigilancia</v>
      </c>
      <c r="E609" s="47" t="s">
        <v>260</v>
      </c>
      <c r="F609" s="49">
        <v>1</v>
      </c>
      <c r="G609" s="51" t="str">
        <f>G608&amp;"     "</f>
        <v xml:space="preserve">Mercado Libre y Mercado Shops     </v>
      </c>
      <c r="H609" s="51">
        <v>720</v>
      </c>
      <c r="I609" s="51">
        <v>720</v>
      </c>
      <c r="J609" s="174">
        <f>VLOOKUP(A609,omiapublicaciones!$A$5:$G$598,7,0)</f>
        <v>720</v>
      </c>
      <c r="K609" s="51" t="str">
        <f>K608</f>
        <v>Vincular</v>
      </c>
      <c r="L609" s="51" t="str">
        <f>L608&amp;"     "</f>
        <v xml:space="preserve">$     </v>
      </c>
      <c r="M609" s="51" t="str">
        <f>M608&amp;"     "</f>
        <v xml:space="preserve">Mercado Envíos gratis     </v>
      </c>
      <c r="N609" s="51" t="str">
        <f>N608&amp;"     "</f>
        <v xml:space="preserve">Mercado Envíos gratis     </v>
      </c>
      <c r="O609" s="51" t="str">
        <f>O608&amp;"     "</f>
        <v xml:space="preserve">Premium     </v>
      </c>
      <c r="P609" s="51" t="str">
        <f ca="1">P608</f>
        <v>-</v>
      </c>
      <c r="Q609" s="51" t="str">
        <f ca="1">Q608</f>
        <v>-</v>
      </c>
      <c r="R609" s="51" t="str">
        <f>R608&amp;"     "</f>
        <v xml:space="preserve">Activa     </v>
      </c>
      <c r="S609" s="51" t="s">
        <v>1368</v>
      </c>
    </row>
    <row r="610" spans="1:19" ht="50.1" customHeight="1" x14ac:dyDescent="0.2">
      <c r="A610" s="47" t="s">
        <v>1539</v>
      </c>
      <c r="B610" s="47"/>
      <c r="C610" s="47" t="s">
        <v>143</v>
      </c>
      <c r="D610" s="47" t="s">
        <v>1540</v>
      </c>
      <c r="E610" s="47" t="s">
        <v>61</v>
      </c>
      <c r="F610" s="51" t="s">
        <v>145</v>
      </c>
      <c r="G610" s="50" t="s">
        <v>62</v>
      </c>
      <c r="H610" s="49">
        <v>2249</v>
      </c>
      <c r="I610" s="49">
        <v>2249</v>
      </c>
      <c r="J610" s="174">
        <f>VLOOKUP(A610,omiapublicaciones!$A$5:$G$598,7,0)</f>
        <v>2249</v>
      </c>
      <c r="K610" s="50" t="s">
        <v>63</v>
      </c>
      <c r="L610" s="50" t="s">
        <v>64</v>
      </c>
      <c r="M610" s="50" t="s">
        <v>65</v>
      </c>
      <c r="N610" s="50" t="s">
        <v>65</v>
      </c>
      <c r="O610" s="50" t="s">
        <v>66</v>
      </c>
      <c r="P610" s="51" t="str">
        <f ca="1">IF(INDIRECT("G610")="Mercado Shops","-",IF(INDIRECT("N610")="Clásica","15%",IF(INDIRECT("N610")="Premium","19.5%","-")))</f>
        <v>-</v>
      </c>
      <c r="Q610" s="51" t="str">
        <f ca="1">IF(INDIRECT("G610")="Mercado Libre","-",IF(INDIRECT("N610")="Clásica","4.63%",IF(INDIRECT("N610")="Premium","13.9%","-")))</f>
        <v>-</v>
      </c>
      <c r="R610" s="50" t="s">
        <v>78</v>
      </c>
      <c r="S610" s="51" t="s">
        <v>1541</v>
      </c>
    </row>
    <row r="611" spans="1:19" ht="50.1" customHeight="1" x14ac:dyDescent="0.2">
      <c r="A611" s="47" t="s">
        <v>1539</v>
      </c>
      <c r="B611" s="47" t="s">
        <v>1542</v>
      </c>
      <c r="C611" s="48" t="s">
        <v>1543</v>
      </c>
      <c r="D611" s="52" t="str">
        <f>"     "&amp;D610</f>
        <v xml:space="preserve">     Cortina Automatica Motorizada Wifi Alexa Google P/persiana</v>
      </c>
      <c r="E611" s="47" t="s">
        <v>149</v>
      </c>
      <c r="F611" s="49">
        <v>0</v>
      </c>
      <c r="G611" s="51" t="str">
        <f>G610&amp;"     "</f>
        <v xml:space="preserve">Mercado Libre y Mercado Shops     </v>
      </c>
      <c r="H611" s="51">
        <v>2249</v>
      </c>
      <c r="I611" s="51">
        <v>2249</v>
      </c>
      <c r="J611" s="174">
        <f>VLOOKUP(A611,omiapublicaciones!$A$5:$G$598,7,0)</f>
        <v>2249</v>
      </c>
      <c r="K611" s="51" t="str">
        <f>K610</f>
        <v>Vincular</v>
      </c>
      <c r="L611" s="51" t="str">
        <f>L610&amp;"     "</f>
        <v xml:space="preserve">$     </v>
      </c>
      <c r="M611" s="51" t="str">
        <f>M610&amp;"     "</f>
        <v xml:space="preserve">Mercado Envíos gratis     </v>
      </c>
      <c r="N611" s="51" t="str">
        <f>N610&amp;"     "</f>
        <v xml:space="preserve">Mercado Envíos gratis     </v>
      </c>
      <c r="O611" s="51" t="str">
        <f>O610&amp;"     "</f>
        <v xml:space="preserve">Premium     </v>
      </c>
      <c r="P611" s="51" t="str">
        <f ca="1">P610</f>
        <v>-</v>
      </c>
      <c r="Q611" s="51" t="str">
        <f ca="1">Q610</f>
        <v>-</v>
      </c>
      <c r="R611" s="51" t="str">
        <f>R610&amp;"     "</f>
        <v xml:space="preserve">Inactiva     </v>
      </c>
      <c r="S611" s="51" t="s">
        <v>1541</v>
      </c>
    </row>
    <row r="612" spans="1:19" ht="50.1" customHeight="1" x14ac:dyDescent="0.2">
      <c r="A612" s="47" t="s">
        <v>1544</v>
      </c>
      <c r="B612" s="47"/>
      <c r="C612" s="48" t="s">
        <v>1545</v>
      </c>
      <c r="D612" s="47" t="s">
        <v>1546</v>
      </c>
      <c r="E612" s="47" t="s">
        <v>61</v>
      </c>
      <c r="F612" s="49">
        <v>4</v>
      </c>
      <c r="G612" s="50" t="s">
        <v>62</v>
      </c>
      <c r="H612" s="49" t="s">
        <v>1658</v>
      </c>
      <c r="I612" s="49" t="s">
        <v>1658</v>
      </c>
      <c r="J612" s="49" t="str">
        <f>VLOOKUP(A612,quedan!$A$2:$C$300,3,0)</f>
        <v>268</v>
      </c>
      <c r="K612" s="50" t="s">
        <v>63</v>
      </c>
      <c r="L612" s="50" t="s">
        <v>64</v>
      </c>
      <c r="M612" s="50" t="s">
        <v>65</v>
      </c>
      <c r="N612" s="50" t="s">
        <v>115</v>
      </c>
      <c r="O612" s="50" t="s">
        <v>66</v>
      </c>
      <c r="P612" s="51" t="str">
        <f ca="1">IF(INDIRECT("G612")="Mercado Shops","-",IF(INDIRECT("N612")="Clásica","10%",IF(INDIRECT("N612")="Premium","14.5%","-")))</f>
        <v>-</v>
      </c>
      <c r="Q612" s="51" t="str">
        <f ca="1">IF(INDIRECT("G612")="Mercado Libre","-",IF(INDIRECT("N612")="Clásica","4.63%",IF(INDIRECT("N612")="Premium","13.9%","-")))</f>
        <v>-</v>
      </c>
      <c r="R612" s="50" t="s">
        <v>67</v>
      </c>
      <c r="S612" s="51" t="s">
        <v>74</v>
      </c>
    </row>
  </sheetData>
  <autoFilter ref="A5:S612" xr:uid="{00000000-0009-0000-0000-000004000000}">
    <filterColumn colId="7" showButton="0"/>
    <filterColumn colId="12" showButton="0"/>
  </autoFilter>
  <mergeCells count="20">
    <mergeCell ref="H5:I5"/>
    <mergeCell ref="M5:N5"/>
    <mergeCell ref="G3:G4"/>
    <mergeCell ref="H3:K3"/>
    <mergeCell ref="L3:L4"/>
    <mergeCell ref="M3:N3"/>
    <mergeCell ref="A2:E2"/>
    <mergeCell ref="F2:L2"/>
    <mergeCell ref="M2:N2"/>
    <mergeCell ref="O2:S2"/>
    <mergeCell ref="A3:A4"/>
    <mergeCell ref="B3:B4"/>
    <mergeCell ref="C3:C4"/>
    <mergeCell ref="D3:D4"/>
    <mergeCell ref="E3:E4"/>
    <mergeCell ref="F3:F4"/>
    <mergeCell ref="R3:R4"/>
    <mergeCell ref="S3:S4"/>
    <mergeCell ref="O3:O4"/>
    <mergeCell ref="P3:Q3"/>
  </mergeCells>
  <conditionalFormatting sqref="G6">
    <cfRule type="cellIs" dxfId="2803" priority="1" operator="equal">
      <formula>"Mercado Libre y Mercado Shops"</formula>
    </cfRule>
  </conditionalFormatting>
  <conditionalFormatting sqref="K6">
    <cfRule type="cellIs" dxfId="2802" priority="2" operator="equal">
      <formula>"Vincular"</formula>
    </cfRule>
  </conditionalFormatting>
  <conditionalFormatting sqref="L6">
    <cfRule type="cellIs" dxfId="2801" priority="3" operator="equal">
      <formula>"$"</formula>
    </cfRule>
  </conditionalFormatting>
  <conditionalFormatting sqref="M6">
    <cfRule type="cellIs" dxfId="2800" priority="4" operator="equal">
      <formula>"Mercado Envíos gratis"</formula>
    </cfRule>
  </conditionalFormatting>
  <conditionalFormatting sqref="N6">
    <cfRule type="cellIs" dxfId="2799" priority="5" operator="equal">
      <formula>"Mercado Envíos gratis"</formula>
    </cfRule>
  </conditionalFormatting>
  <conditionalFormatting sqref="O6">
    <cfRule type="cellIs" dxfId="2798" priority="6" operator="equal">
      <formula>"Premium"</formula>
    </cfRule>
  </conditionalFormatting>
  <conditionalFormatting sqref="R6">
    <cfRule type="cellIs" dxfId="2797" priority="7" operator="equal">
      <formula>"Activa"</formula>
    </cfRule>
  </conditionalFormatting>
  <conditionalFormatting sqref="G7">
    <cfRule type="cellIs" dxfId="2796" priority="8" operator="equal">
      <formula>"Mercado Libre y Mercado Shops"</formula>
    </cfRule>
  </conditionalFormatting>
  <conditionalFormatting sqref="K7">
    <cfRule type="cellIs" dxfId="2795" priority="9" operator="equal">
      <formula>"Vincular"</formula>
    </cfRule>
  </conditionalFormatting>
  <conditionalFormatting sqref="L7">
    <cfRule type="cellIs" dxfId="2794" priority="10" operator="equal">
      <formula>"$"</formula>
    </cfRule>
  </conditionalFormatting>
  <conditionalFormatting sqref="M7">
    <cfRule type="cellIs" dxfId="2793" priority="11" operator="equal">
      <formula>"Mercado Envíos gratis"</formula>
    </cfRule>
  </conditionalFormatting>
  <conditionalFormatting sqref="N7">
    <cfRule type="cellIs" dxfId="2792" priority="12" operator="equal">
      <formula>"Mercado Envíos gratis"</formula>
    </cfRule>
  </conditionalFormatting>
  <conditionalFormatting sqref="O7">
    <cfRule type="cellIs" dxfId="2791" priority="13" operator="equal">
      <formula>"Premium"</formula>
    </cfRule>
  </conditionalFormatting>
  <conditionalFormatting sqref="R7">
    <cfRule type="cellIs" dxfId="2790" priority="14" operator="equal">
      <formula>"Activa"</formula>
    </cfRule>
  </conditionalFormatting>
  <conditionalFormatting sqref="G8">
    <cfRule type="cellIs" dxfId="2789" priority="15" operator="equal">
      <formula>"Mercado Libre y Mercado Shops"</formula>
    </cfRule>
  </conditionalFormatting>
  <conditionalFormatting sqref="K8">
    <cfRule type="cellIs" dxfId="2788" priority="16" operator="equal">
      <formula>"Vincular"</formula>
    </cfRule>
  </conditionalFormatting>
  <conditionalFormatting sqref="L8">
    <cfRule type="cellIs" dxfId="2787" priority="17" operator="equal">
      <formula>"$"</formula>
    </cfRule>
  </conditionalFormatting>
  <conditionalFormatting sqref="M8">
    <cfRule type="cellIs" dxfId="2786" priority="18" operator="equal">
      <formula>"Mercado Envíos gratis"</formula>
    </cfRule>
  </conditionalFormatting>
  <conditionalFormatting sqref="N8">
    <cfRule type="cellIs" dxfId="2785" priority="19" operator="equal">
      <formula>"Mercado Envíos gratis"</formula>
    </cfRule>
  </conditionalFormatting>
  <conditionalFormatting sqref="O8">
    <cfRule type="cellIs" dxfId="2784" priority="20" operator="equal">
      <formula>"Premium"</formula>
    </cfRule>
  </conditionalFormatting>
  <conditionalFormatting sqref="R8">
    <cfRule type="cellIs" dxfId="2783" priority="21" operator="equal">
      <formula>"Activa"</formula>
    </cfRule>
  </conditionalFormatting>
  <conditionalFormatting sqref="G9">
    <cfRule type="cellIs" dxfId="2782" priority="22" operator="equal">
      <formula>"Mercado Libre"</formula>
    </cfRule>
  </conditionalFormatting>
  <conditionalFormatting sqref="K9">
    <cfRule type="cellIs" dxfId="2781" priority="23" operator="equal">
      <formula>"Vincular"</formula>
    </cfRule>
  </conditionalFormatting>
  <conditionalFormatting sqref="L9">
    <cfRule type="cellIs" dxfId="2780" priority="24" operator="equal">
      <formula>"$"</formula>
    </cfRule>
  </conditionalFormatting>
  <conditionalFormatting sqref="M9">
    <cfRule type="cellIs" dxfId="2779" priority="25" operator="equal">
      <formula>"Mercado Envíos gratis"</formula>
    </cfRule>
  </conditionalFormatting>
  <conditionalFormatting sqref="N9">
    <cfRule type="cellIs" dxfId="2778" priority="26" operator="equal">
      <formula>"Mercado Envíos gratis"</formula>
    </cfRule>
  </conditionalFormatting>
  <conditionalFormatting sqref="O9">
    <cfRule type="cellIs" dxfId="2777" priority="27" operator="equal">
      <formula>"Premium"</formula>
    </cfRule>
  </conditionalFormatting>
  <conditionalFormatting sqref="R9">
    <cfRule type="cellIs" dxfId="2776" priority="28" operator="equal">
      <formula>"Inactiva"</formula>
    </cfRule>
  </conditionalFormatting>
  <conditionalFormatting sqref="G10">
    <cfRule type="cellIs" dxfId="2775" priority="29" operator="equal">
      <formula>"Mercado Libre y Mercado Shops"</formula>
    </cfRule>
  </conditionalFormatting>
  <conditionalFormatting sqref="K10">
    <cfRule type="cellIs" dxfId="2774" priority="30" operator="equal">
      <formula>"Vincular"</formula>
    </cfRule>
  </conditionalFormatting>
  <conditionalFormatting sqref="L10">
    <cfRule type="cellIs" dxfId="2773" priority="31" operator="equal">
      <formula>"$"</formula>
    </cfRule>
  </conditionalFormatting>
  <conditionalFormatting sqref="M10">
    <cfRule type="cellIs" dxfId="2772" priority="32" operator="equal">
      <formula>"Mercado Envíos gratis"</formula>
    </cfRule>
  </conditionalFormatting>
  <conditionalFormatting sqref="N10">
    <cfRule type="cellIs" dxfId="2771" priority="33" operator="equal">
      <formula>"Mercado Envíos gratis"</formula>
    </cfRule>
  </conditionalFormatting>
  <conditionalFormatting sqref="O10">
    <cfRule type="cellIs" dxfId="2770" priority="34" operator="equal">
      <formula>"Premium"</formula>
    </cfRule>
  </conditionalFormatting>
  <conditionalFormatting sqref="R10">
    <cfRule type="cellIs" dxfId="2769" priority="35" operator="equal">
      <formula>"Inactiva"</formula>
    </cfRule>
  </conditionalFormatting>
  <conditionalFormatting sqref="G11">
    <cfRule type="cellIs" dxfId="2768" priority="36" operator="equal">
      <formula>"Mercado Libre y Mercado Shops"</formula>
    </cfRule>
  </conditionalFormatting>
  <conditionalFormatting sqref="K11">
    <cfRule type="cellIs" dxfId="2767" priority="37" operator="equal">
      <formula>"Vincular"</formula>
    </cfRule>
  </conditionalFormatting>
  <conditionalFormatting sqref="L11">
    <cfRule type="cellIs" dxfId="2766" priority="38" operator="equal">
      <formula>"$"</formula>
    </cfRule>
  </conditionalFormatting>
  <conditionalFormatting sqref="M11">
    <cfRule type="cellIs" dxfId="2765" priority="39" operator="equal">
      <formula>"Mercado Envíos gratis"</formula>
    </cfRule>
  </conditionalFormatting>
  <conditionalFormatting sqref="N11">
    <cfRule type="cellIs" dxfId="2764" priority="40" operator="equal">
      <formula>"Mercado Envíos gratis"</formula>
    </cfRule>
  </conditionalFormatting>
  <conditionalFormatting sqref="O11">
    <cfRule type="cellIs" dxfId="2763" priority="41" operator="equal">
      <formula>"Premium"</formula>
    </cfRule>
  </conditionalFormatting>
  <conditionalFormatting sqref="R11">
    <cfRule type="cellIs" dxfId="2762" priority="42" operator="equal">
      <formula>"Activa"</formula>
    </cfRule>
  </conditionalFormatting>
  <conditionalFormatting sqref="G12">
    <cfRule type="cellIs" dxfId="2761" priority="43" operator="equal">
      <formula>"Mercado Libre y Mercado Shops"</formula>
    </cfRule>
  </conditionalFormatting>
  <conditionalFormatting sqref="K12">
    <cfRule type="cellIs" dxfId="2760" priority="44" operator="equal">
      <formula>"Vincular"</formula>
    </cfRule>
  </conditionalFormatting>
  <conditionalFormatting sqref="L12">
    <cfRule type="cellIs" dxfId="2759" priority="45" operator="equal">
      <formula>"$"</formula>
    </cfRule>
  </conditionalFormatting>
  <conditionalFormatting sqref="M12">
    <cfRule type="cellIs" dxfId="2758" priority="46" operator="equal">
      <formula>"Mercado Envíos gratis"</formula>
    </cfRule>
  </conditionalFormatting>
  <conditionalFormatting sqref="N12">
    <cfRule type="cellIs" dxfId="2757" priority="47" operator="equal">
      <formula>"Mercado Envíos gratis"</formula>
    </cfRule>
  </conditionalFormatting>
  <conditionalFormatting sqref="O12">
    <cfRule type="cellIs" dxfId="2756" priority="48" operator="equal">
      <formula>"Premium"</formula>
    </cfRule>
  </conditionalFormatting>
  <conditionalFormatting sqref="R12">
    <cfRule type="cellIs" dxfId="2755" priority="49" operator="equal">
      <formula>"Activa"</formula>
    </cfRule>
  </conditionalFormatting>
  <conditionalFormatting sqref="G13">
    <cfRule type="cellIs" dxfId="2754" priority="50" operator="equal">
      <formula>"Mercado Libre y Mercado Shops"</formula>
    </cfRule>
  </conditionalFormatting>
  <conditionalFormatting sqref="K13">
    <cfRule type="cellIs" dxfId="2753" priority="51" operator="equal">
      <formula>"Vincular"</formula>
    </cfRule>
  </conditionalFormatting>
  <conditionalFormatting sqref="L13">
    <cfRule type="cellIs" dxfId="2752" priority="52" operator="equal">
      <formula>"$"</formula>
    </cfRule>
  </conditionalFormatting>
  <conditionalFormatting sqref="M13">
    <cfRule type="cellIs" dxfId="2751" priority="53" operator="equal">
      <formula>"Mercado Envíos gratis"</formula>
    </cfRule>
  </conditionalFormatting>
  <conditionalFormatting sqref="N13">
    <cfRule type="cellIs" dxfId="2750" priority="54" operator="equal">
      <formula>"Mercado Envíos gratis"</formula>
    </cfRule>
  </conditionalFormatting>
  <conditionalFormatting sqref="O13">
    <cfRule type="cellIs" dxfId="2749" priority="55" operator="equal">
      <formula>"Premium"</formula>
    </cfRule>
  </conditionalFormatting>
  <conditionalFormatting sqref="R13">
    <cfRule type="cellIs" dxfId="2748" priority="56" operator="equal">
      <formula>"Activa"</formula>
    </cfRule>
  </conditionalFormatting>
  <conditionalFormatting sqref="G14">
    <cfRule type="cellIs" dxfId="2747" priority="57" operator="equal">
      <formula>"Mercado Libre y Mercado Shops"</formula>
    </cfRule>
  </conditionalFormatting>
  <conditionalFormatting sqref="K14">
    <cfRule type="cellIs" dxfId="2746" priority="58" operator="equal">
      <formula>"Vincular"</formula>
    </cfRule>
  </conditionalFormatting>
  <conditionalFormatting sqref="L14">
    <cfRule type="cellIs" dxfId="2745" priority="59" operator="equal">
      <formula>"$"</formula>
    </cfRule>
  </conditionalFormatting>
  <conditionalFormatting sqref="M14">
    <cfRule type="cellIs" dxfId="2744" priority="60" operator="equal">
      <formula>"Mercado Envíos gratis"</formula>
    </cfRule>
  </conditionalFormatting>
  <conditionalFormatting sqref="N14">
    <cfRule type="cellIs" dxfId="2743" priority="61" operator="equal">
      <formula>"Mercado Envíos gratis"</formula>
    </cfRule>
  </conditionalFormatting>
  <conditionalFormatting sqref="O14">
    <cfRule type="cellIs" dxfId="2742" priority="62" operator="equal">
      <formula>"Premium"</formula>
    </cfRule>
  </conditionalFormatting>
  <conditionalFormatting sqref="R14">
    <cfRule type="cellIs" dxfId="2741" priority="63" operator="equal">
      <formula>"Activa"</formula>
    </cfRule>
  </conditionalFormatting>
  <conditionalFormatting sqref="G15">
    <cfRule type="cellIs" dxfId="2740" priority="64" operator="equal">
      <formula>"Mercado Libre y Mercado Shops"</formula>
    </cfRule>
  </conditionalFormatting>
  <conditionalFormatting sqref="K15">
    <cfRule type="cellIs" dxfId="2739" priority="65" operator="equal">
      <formula>"Vincular"</formula>
    </cfRule>
  </conditionalFormatting>
  <conditionalFormatting sqref="L15">
    <cfRule type="cellIs" dxfId="2738" priority="66" operator="equal">
      <formula>"$"</formula>
    </cfRule>
  </conditionalFormatting>
  <conditionalFormatting sqref="M15">
    <cfRule type="cellIs" dxfId="2737" priority="67" operator="equal">
      <formula>"Mercado Envíos gratis"</formula>
    </cfRule>
  </conditionalFormatting>
  <conditionalFormatting sqref="N15">
    <cfRule type="cellIs" dxfId="2736" priority="68" operator="equal">
      <formula>"Mercado Envíos gratis"</formula>
    </cfRule>
  </conditionalFormatting>
  <conditionalFormatting sqref="O15">
    <cfRule type="cellIs" dxfId="2735" priority="69" operator="equal">
      <formula>"Premium"</formula>
    </cfRule>
  </conditionalFormatting>
  <conditionalFormatting sqref="R15">
    <cfRule type="cellIs" dxfId="2734" priority="70" operator="equal">
      <formula>"Activa"</formula>
    </cfRule>
  </conditionalFormatting>
  <conditionalFormatting sqref="G16">
    <cfRule type="cellIs" dxfId="2733" priority="71" operator="equal">
      <formula>"Mercado Libre y Mercado Shops"</formula>
    </cfRule>
  </conditionalFormatting>
  <conditionalFormatting sqref="K16">
    <cfRule type="cellIs" dxfId="2732" priority="72" operator="equal">
      <formula>"Vincular"</formula>
    </cfRule>
  </conditionalFormatting>
  <conditionalFormatting sqref="L16">
    <cfRule type="cellIs" dxfId="2731" priority="73" operator="equal">
      <formula>"$"</formula>
    </cfRule>
  </conditionalFormatting>
  <conditionalFormatting sqref="M16">
    <cfRule type="cellIs" dxfId="2730" priority="74" operator="equal">
      <formula>"Mercado Envíos gratis"</formula>
    </cfRule>
  </conditionalFormatting>
  <conditionalFormatting sqref="N16">
    <cfRule type="cellIs" dxfId="2729" priority="75" operator="equal">
      <formula>"Mercado Envíos gratis"</formula>
    </cfRule>
  </conditionalFormatting>
  <conditionalFormatting sqref="O16">
    <cfRule type="cellIs" dxfId="2728" priority="76" operator="equal">
      <formula>"Premium"</formula>
    </cfRule>
  </conditionalFormatting>
  <conditionalFormatting sqref="R16">
    <cfRule type="cellIs" dxfId="2727" priority="77" operator="equal">
      <formula>"Activa"</formula>
    </cfRule>
  </conditionalFormatting>
  <conditionalFormatting sqref="G17">
    <cfRule type="cellIs" dxfId="2726" priority="78" operator="equal">
      <formula>"Mercado Libre y Mercado Shops"</formula>
    </cfRule>
  </conditionalFormatting>
  <conditionalFormatting sqref="K17">
    <cfRule type="cellIs" dxfId="2725" priority="79" operator="equal">
      <formula>"Vincular"</formula>
    </cfRule>
  </conditionalFormatting>
  <conditionalFormatting sqref="L17">
    <cfRule type="cellIs" dxfId="2724" priority="80" operator="equal">
      <formula>"$"</formula>
    </cfRule>
  </conditionalFormatting>
  <conditionalFormatting sqref="M17">
    <cfRule type="cellIs" dxfId="2723" priority="81" operator="equal">
      <formula>"Mercado Envíos gratis"</formula>
    </cfRule>
  </conditionalFormatting>
  <conditionalFormatting sqref="N17">
    <cfRule type="cellIs" dxfId="2722" priority="82" operator="equal">
      <formula>"Mercado Envíos gratis"</formula>
    </cfRule>
  </conditionalFormatting>
  <conditionalFormatting sqref="O17">
    <cfRule type="cellIs" dxfId="2721" priority="83" operator="equal">
      <formula>"Premium"</formula>
    </cfRule>
  </conditionalFormatting>
  <conditionalFormatting sqref="R17">
    <cfRule type="cellIs" dxfId="2720" priority="84" operator="equal">
      <formula>"Activa"</formula>
    </cfRule>
  </conditionalFormatting>
  <conditionalFormatting sqref="G18">
    <cfRule type="cellIs" dxfId="2719" priority="85" operator="equal">
      <formula>"Mercado Libre y Mercado Shops"</formula>
    </cfRule>
  </conditionalFormatting>
  <conditionalFormatting sqref="K18">
    <cfRule type="cellIs" dxfId="2718" priority="86" operator="equal">
      <formula>"Vincular"</formula>
    </cfRule>
  </conditionalFormatting>
  <conditionalFormatting sqref="L18">
    <cfRule type="cellIs" dxfId="2717" priority="87" operator="equal">
      <formula>"$"</formula>
    </cfRule>
  </conditionalFormatting>
  <conditionalFormatting sqref="M18">
    <cfRule type="cellIs" dxfId="2716" priority="88" operator="equal">
      <formula>"Mercado Envíos gratis"</formula>
    </cfRule>
  </conditionalFormatting>
  <conditionalFormatting sqref="N18">
    <cfRule type="cellIs" dxfId="2715" priority="89" operator="equal">
      <formula>"Mercado Envíos gratis"</formula>
    </cfRule>
  </conditionalFormatting>
  <conditionalFormatting sqref="O18">
    <cfRule type="cellIs" dxfId="2714" priority="90" operator="equal">
      <formula>"Premium"</formula>
    </cfRule>
  </conditionalFormatting>
  <conditionalFormatting sqref="R18">
    <cfRule type="cellIs" dxfId="2713" priority="91" operator="equal">
      <formula>"Activa"</formula>
    </cfRule>
  </conditionalFormatting>
  <conditionalFormatting sqref="G19">
    <cfRule type="cellIs" dxfId="2712" priority="92" operator="equal">
      <formula>"Mercado Libre y Mercado Shops"</formula>
    </cfRule>
  </conditionalFormatting>
  <conditionalFormatting sqref="K19">
    <cfRule type="cellIs" dxfId="2711" priority="93" operator="equal">
      <formula>"Vincular"</formula>
    </cfRule>
  </conditionalFormatting>
  <conditionalFormatting sqref="L19">
    <cfRule type="cellIs" dxfId="2710" priority="94" operator="equal">
      <formula>"$"</formula>
    </cfRule>
  </conditionalFormatting>
  <conditionalFormatting sqref="M19">
    <cfRule type="cellIs" dxfId="2709" priority="95" operator="equal">
      <formula>"Mercado Envíos gratis"</formula>
    </cfRule>
  </conditionalFormatting>
  <conditionalFormatting sqref="N19">
    <cfRule type="cellIs" dxfId="2708" priority="96" operator="equal">
      <formula>"Mercado Envíos gratis"</formula>
    </cfRule>
  </conditionalFormatting>
  <conditionalFormatting sqref="O19">
    <cfRule type="cellIs" dxfId="2707" priority="97" operator="equal">
      <formula>"Premium"</formula>
    </cfRule>
  </conditionalFormatting>
  <conditionalFormatting sqref="R19">
    <cfRule type="cellIs" dxfId="2706" priority="98" operator="equal">
      <formula>"Activa"</formula>
    </cfRule>
  </conditionalFormatting>
  <conditionalFormatting sqref="G20">
    <cfRule type="cellIs" dxfId="2705" priority="99" operator="equal">
      <formula>"Mercado Libre y Mercado Shops"</formula>
    </cfRule>
  </conditionalFormatting>
  <conditionalFormatting sqref="K20">
    <cfRule type="cellIs" dxfId="2704" priority="100" operator="equal">
      <formula>"Vincular"</formula>
    </cfRule>
  </conditionalFormatting>
  <conditionalFormatting sqref="L20">
    <cfRule type="cellIs" dxfId="2703" priority="101" operator="equal">
      <formula>"$"</formula>
    </cfRule>
  </conditionalFormatting>
  <conditionalFormatting sqref="M20">
    <cfRule type="cellIs" dxfId="2702" priority="102" operator="equal">
      <formula>"Mercado Envíos gratis"</formula>
    </cfRule>
  </conditionalFormatting>
  <conditionalFormatting sqref="N20">
    <cfRule type="cellIs" dxfId="2701" priority="103" operator="equal">
      <formula>"Mercado Envíos gratis"</formula>
    </cfRule>
  </conditionalFormatting>
  <conditionalFormatting sqref="O20">
    <cfRule type="cellIs" dxfId="2700" priority="104" operator="equal">
      <formula>"Premium"</formula>
    </cfRule>
  </conditionalFormatting>
  <conditionalFormatting sqref="R20">
    <cfRule type="cellIs" dxfId="2699" priority="105" operator="equal">
      <formula>"Inactiva"</formula>
    </cfRule>
  </conditionalFormatting>
  <conditionalFormatting sqref="G21">
    <cfRule type="cellIs" dxfId="2698" priority="106" operator="equal">
      <formula>"Mercado Libre"</formula>
    </cfRule>
  </conditionalFormatting>
  <conditionalFormatting sqref="K21">
    <cfRule type="cellIs" dxfId="2697" priority="107" operator="equal">
      <formula>"Vincular"</formula>
    </cfRule>
  </conditionalFormatting>
  <conditionalFormatting sqref="L21">
    <cfRule type="cellIs" dxfId="2696" priority="108" operator="equal">
      <formula>"$"</formula>
    </cfRule>
  </conditionalFormatting>
  <conditionalFormatting sqref="M21">
    <cfRule type="cellIs" dxfId="2695" priority="109" operator="equal">
      <formula>"Mercado Envíos gratis"</formula>
    </cfRule>
  </conditionalFormatting>
  <conditionalFormatting sqref="N21">
    <cfRule type="cellIs" dxfId="2694" priority="110" operator="equal">
      <formula>"Mercado Envíos gratis"</formula>
    </cfRule>
  </conditionalFormatting>
  <conditionalFormatting sqref="O21">
    <cfRule type="cellIs" dxfId="2693" priority="111" operator="equal">
      <formula>"Premium"</formula>
    </cfRule>
  </conditionalFormatting>
  <conditionalFormatting sqref="R21">
    <cfRule type="cellIs" dxfId="2692" priority="112" operator="equal">
      <formula>"Activa"</formula>
    </cfRule>
  </conditionalFormatting>
  <conditionalFormatting sqref="G22">
    <cfRule type="cellIs" dxfId="2691" priority="113" operator="equal">
      <formula>"Mercado Libre y Mercado Shops"</formula>
    </cfRule>
  </conditionalFormatting>
  <conditionalFormatting sqref="K22">
    <cfRule type="cellIs" dxfId="2690" priority="114" operator="equal">
      <formula>"Vincular"</formula>
    </cfRule>
  </conditionalFormatting>
  <conditionalFormatting sqref="L22">
    <cfRule type="cellIs" dxfId="2689" priority="115" operator="equal">
      <formula>"$"</formula>
    </cfRule>
  </conditionalFormatting>
  <conditionalFormatting sqref="M22">
    <cfRule type="cellIs" dxfId="2688" priority="116" operator="equal">
      <formula>"Mercado Envíos gratis"</formula>
    </cfRule>
  </conditionalFormatting>
  <conditionalFormatting sqref="N22">
    <cfRule type="cellIs" dxfId="2687" priority="117" operator="equal">
      <formula>"Mercado Envíos gratis"</formula>
    </cfRule>
  </conditionalFormatting>
  <conditionalFormatting sqref="O22">
    <cfRule type="cellIs" dxfId="2686" priority="118" operator="equal">
      <formula>"Premium"</formula>
    </cfRule>
  </conditionalFormatting>
  <conditionalFormatting sqref="R22">
    <cfRule type="cellIs" dxfId="2685" priority="119" operator="equal">
      <formula>"Inactiva"</formula>
    </cfRule>
  </conditionalFormatting>
  <conditionalFormatting sqref="G23">
    <cfRule type="cellIs" dxfId="2684" priority="120" operator="equal">
      <formula>"Mercado Libre y Mercado Shops"</formula>
    </cfRule>
  </conditionalFormatting>
  <conditionalFormatting sqref="K23">
    <cfRule type="cellIs" dxfId="2683" priority="121" operator="equal">
      <formula>"Vincular"</formula>
    </cfRule>
  </conditionalFormatting>
  <conditionalFormatting sqref="L23">
    <cfRule type="cellIs" dxfId="2682" priority="122" operator="equal">
      <formula>"$"</formula>
    </cfRule>
  </conditionalFormatting>
  <conditionalFormatting sqref="M23">
    <cfRule type="cellIs" dxfId="2681" priority="123" operator="equal">
      <formula>"Mercado Envíos gratis"</formula>
    </cfRule>
  </conditionalFormatting>
  <conditionalFormatting sqref="N23">
    <cfRule type="cellIs" dxfId="2680" priority="124" operator="equal">
      <formula>"Mercado Envíos a cargo del comprador"</formula>
    </cfRule>
  </conditionalFormatting>
  <conditionalFormatting sqref="O23">
    <cfRule type="cellIs" dxfId="2679" priority="125" operator="equal">
      <formula>"Premium"</formula>
    </cfRule>
  </conditionalFormatting>
  <conditionalFormatting sqref="R23">
    <cfRule type="cellIs" dxfId="2678" priority="126" operator="equal">
      <formula>"Inactiva"</formula>
    </cfRule>
  </conditionalFormatting>
  <conditionalFormatting sqref="G24">
    <cfRule type="cellIs" dxfId="2677" priority="127" operator="equal">
      <formula>"Mercado Libre"</formula>
    </cfRule>
  </conditionalFormatting>
  <conditionalFormatting sqref="K24">
    <cfRule type="cellIs" dxfId="2676" priority="128" operator="equal">
      <formula>"Vincular"</formula>
    </cfRule>
  </conditionalFormatting>
  <conditionalFormatting sqref="L24">
    <cfRule type="cellIs" dxfId="2675" priority="129" operator="equal">
      <formula>"$"</formula>
    </cfRule>
  </conditionalFormatting>
  <conditionalFormatting sqref="M24">
    <cfRule type="cellIs" dxfId="2674" priority="130" operator="equal">
      <formula>"Mercado Envíos gratis"</formula>
    </cfRule>
  </conditionalFormatting>
  <conditionalFormatting sqref="N24">
    <cfRule type="cellIs" dxfId="2673" priority="131" operator="equal">
      <formula>"Mercado Envíos gratis"</formula>
    </cfRule>
  </conditionalFormatting>
  <conditionalFormatting sqref="O24">
    <cfRule type="cellIs" dxfId="2672" priority="132" operator="equal">
      <formula>"Premium"</formula>
    </cfRule>
  </conditionalFormatting>
  <conditionalFormatting sqref="R24">
    <cfRule type="cellIs" dxfId="2671" priority="133" operator="equal">
      <formula>"Activa"</formula>
    </cfRule>
  </conditionalFormatting>
  <conditionalFormatting sqref="G25">
    <cfRule type="cellIs" dxfId="2670" priority="134" operator="equal">
      <formula>"Mercado Libre y Mercado Shops"</formula>
    </cfRule>
  </conditionalFormatting>
  <conditionalFormatting sqref="K25">
    <cfRule type="cellIs" dxfId="2669" priority="135" operator="equal">
      <formula>"Vincular"</formula>
    </cfRule>
  </conditionalFormatting>
  <conditionalFormatting sqref="L25">
    <cfRule type="cellIs" dxfId="2668" priority="136" operator="equal">
      <formula>"$"</formula>
    </cfRule>
  </conditionalFormatting>
  <conditionalFormatting sqref="M25">
    <cfRule type="cellIs" dxfId="2667" priority="137" operator="equal">
      <formula>"Mercado Envíos gratis"</formula>
    </cfRule>
  </conditionalFormatting>
  <conditionalFormatting sqref="N25">
    <cfRule type="cellIs" dxfId="2666" priority="138" operator="equal">
      <formula>"Mercado Envíos gratis"</formula>
    </cfRule>
  </conditionalFormatting>
  <conditionalFormatting sqref="O25">
    <cfRule type="cellIs" dxfId="2665" priority="139" operator="equal">
      <formula>"Premium"</formula>
    </cfRule>
  </conditionalFormatting>
  <conditionalFormatting sqref="R25">
    <cfRule type="cellIs" dxfId="2664" priority="140" operator="equal">
      <formula>"Inactiva"</formula>
    </cfRule>
  </conditionalFormatting>
  <conditionalFormatting sqref="G26">
    <cfRule type="cellIs" dxfId="2663" priority="141" operator="equal">
      <formula>"Mercado Libre"</formula>
    </cfRule>
  </conditionalFormatting>
  <conditionalFormatting sqref="K26">
    <cfRule type="cellIs" dxfId="2662" priority="142" operator="equal">
      <formula>"Vincular"</formula>
    </cfRule>
  </conditionalFormatting>
  <conditionalFormatting sqref="L26">
    <cfRule type="cellIs" dxfId="2661" priority="143" operator="equal">
      <formula>"$"</formula>
    </cfRule>
  </conditionalFormatting>
  <conditionalFormatting sqref="M26">
    <cfRule type="cellIs" dxfId="2660" priority="144" operator="equal">
      <formula>"Mercado Envíos gratis"</formula>
    </cfRule>
  </conditionalFormatting>
  <conditionalFormatting sqref="N26">
    <cfRule type="cellIs" dxfId="2659" priority="145" operator="equal">
      <formula>"Mercado Envíos a cargo del comprador"</formula>
    </cfRule>
  </conditionalFormatting>
  <conditionalFormatting sqref="O26">
    <cfRule type="cellIs" dxfId="2658" priority="146" operator="equal">
      <formula>"Premium"</formula>
    </cfRule>
  </conditionalFormatting>
  <conditionalFormatting sqref="R26">
    <cfRule type="cellIs" dxfId="2657" priority="147" operator="equal">
      <formula>"Inactiva"</formula>
    </cfRule>
  </conditionalFormatting>
  <conditionalFormatting sqref="G27">
    <cfRule type="cellIs" dxfId="2656" priority="148" operator="equal">
      <formula>"Mercado Libre y Mercado Shops"</formula>
    </cfRule>
  </conditionalFormatting>
  <conditionalFormatting sqref="K27">
    <cfRule type="cellIs" dxfId="2655" priority="149" operator="equal">
      <formula>"Vincular"</formula>
    </cfRule>
  </conditionalFormatting>
  <conditionalFormatting sqref="L27">
    <cfRule type="cellIs" dxfId="2654" priority="150" operator="equal">
      <formula>"$"</formula>
    </cfRule>
  </conditionalFormatting>
  <conditionalFormatting sqref="M27">
    <cfRule type="cellIs" dxfId="2653" priority="151" operator="equal">
      <formula>"Mercado Envíos gratis"</formula>
    </cfRule>
  </conditionalFormatting>
  <conditionalFormatting sqref="N27">
    <cfRule type="cellIs" dxfId="2652" priority="152" operator="equal">
      <formula>"Mercado Envíos gratis"</formula>
    </cfRule>
  </conditionalFormatting>
  <conditionalFormatting sqref="O27">
    <cfRule type="cellIs" dxfId="2651" priority="153" operator="equal">
      <formula>"Premium"</formula>
    </cfRule>
  </conditionalFormatting>
  <conditionalFormatting sqref="R27">
    <cfRule type="cellIs" dxfId="2650" priority="154" operator="equal">
      <formula>"Inactiva"</formula>
    </cfRule>
  </conditionalFormatting>
  <conditionalFormatting sqref="G28">
    <cfRule type="cellIs" dxfId="2649" priority="155" operator="equal">
      <formula>"Mercado Libre y Mercado Shops"</formula>
    </cfRule>
  </conditionalFormatting>
  <conditionalFormatting sqref="K28">
    <cfRule type="cellIs" dxfId="2648" priority="156" operator="equal">
      <formula>"Vincular"</formula>
    </cfRule>
  </conditionalFormatting>
  <conditionalFormatting sqref="L28">
    <cfRule type="cellIs" dxfId="2647" priority="157" operator="equal">
      <formula>"$"</formula>
    </cfRule>
  </conditionalFormatting>
  <conditionalFormatting sqref="M28">
    <cfRule type="cellIs" dxfId="2646" priority="158" operator="equal">
      <formula>"Mercado Envíos gratis"</formula>
    </cfRule>
  </conditionalFormatting>
  <conditionalFormatting sqref="N28">
    <cfRule type="cellIs" dxfId="2645" priority="159" operator="equal">
      <formula>"Mercado Envíos a cargo del comprador"</formula>
    </cfRule>
  </conditionalFormatting>
  <conditionalFormatting sqref="O28">
    <cfRule type="cellIs" dxfId="2644" priority="160" operator="equal">
      <formula>"Premium"</formula>
    </cfRule>
  </conditionalFormatting>
  <conditionalFormatting sqref="R28">
    <cfRule type="cellIs" dxfId="2643" priority="161" operator="equal">
      <formula>"Inactiva"</formula>
    </cfRule>
  </conditionalFormatting>
  <conditionalFormatting sqref="G29">
    <cfRule type="cellIs" dxfId="2642" priority="162" operator="equal">
      <formula>"Mercado Libre y Mercado Shops"</formula>
    </cfRule>
  </conditionalFormatting>
  <conditionalFormatting sqref="K29">
    <cfRule type="cellIs" dxfId="2641" priority="163" operator="equal">
      <formula>"Vincular"</formula>
    </cfRule>
  </conditionalFormatting>
  <conditionalFormatting sqref="L29">
    <cfRule type="cellIs" dxfId="2640" priority="164" operator="equal">
      <formula>"$"</formula>
    </cfRule>
  </conditionalFormatting>
  <conditionalFormatting sqref="M29">
    <cfRule type="cellIs" dxfId="2639" priority="165" operator="equal">
      <formula>"Mercado Envíos gratis"</formula>
    </cfRule>
  </conditionalFormatting>
  <conditionalFormatting sqref="N29">
    <cfRule type="cellIs" dxfId="2638" priority="166" operator="equal">
      <formula>"Mercado Envíos gratis"</formula>
    </cfRule>
  </conditionalFormatting>
  <conditionalFormatting sqref="O29">
    <cfRule type="cellIs" dxfId="2637" priority="167" operator="equal">
      <formula>"Premium"</formula>
    </cfRule>
  </conditionalFormatting>
  <conditionalFormatting sqref="R29">
    <cfRule type="cellIs" dxfId="2636" priority="168" operator="equal">
      <formula>"Inactiva"</formula>
    </cfRule>
  </conditionalFormatting>
  <conditionalFormatting sqref="G30">
    <cfRule type="cellIs" dxfId="2635" priority="169" operator="equal">
      <formula>"Mercado Shops"</formula>
    </cfRule>
  </conditionalFormatting>
  <conditionalFormatting sqref="K30">
    <cfRule type="cellIs" dxfId="2634" priority="170" operator="equal">
      <formula>"Vincular"</formula>
    </cfRule>
  </conditionalFormatting>
  <conditionalFormatting sqref="L30">
    <cfRule type="cellIs" dxfId="2633" priority="171" operator="equal">
      <formula>"$"</formula>
    </cfRule>
  </conditionalFormatting>
  <conditionalFormatting sqref="M30">
    <cfRule type="cellIs" dxfId="2632" priority="172" operator="equal">
      <formula>"Mercado Envíos gratis"</formula>
    </cfRule>
  </conditionalFormatting>
  <conditionalFormatting sqref="N30">
    <cfRule type="cellIs" dxfId="2631" priority="173" operator="equal">
      <formula>"Mercado Envíos gratis"</formula>
    </cfRule>
  </conditionalFormatting>
  <conditionalFormatting sqref="O30">
    <cfRule type="cellIs" dxfId="2630" priority="174" operator="equal">
      <formula>"Premium"</formula>
    </cfRule>
  </conditionalFormatting>
  <conditionalFormatting sqref="R30">
    <cfRule type="cellIs" dxfId="2629" priority="175" operator="equal">
      <formula>"Inactiva"</formula>
    </cfRule>
  </conditionalFormatting>
  <conditionalFormatting sqref="G31">
    <cfRule type="cellIs" dxfId="2628" priority="176" operator="equal">
      <formula>"Mercado Libre y Mercado Shops"</formula>
    </cfRule>
  </conditionalFormatting>
  <conditionalFormatting sqref="K31">
    <cfRule type="cellIs" dxfId="2627" priority="177" operator="equal">
      <formula>"Vincular"</formula>
    </cfRule>
  </conditionalFormatting>
  <conditionalFormatting sqref="L31">
    <cfRule type="cellIs" dxfId="2626" priority="178" operator="equal">
      <formula>"$"</formula>
    </cfRule>
  </conditionalFormatting>
  <conditionalFormatting sqref="M31">
    <cfRule type="cellIs" dxfId="2625" priority="179" operator="equal">
      <formula>"Mercado Envíos gratis"</formula>
    </cfRule>
  </conditionalFormatting>
  <conditionalFormatting sqref="N31">
    <cfRule type="cellIs" dxfId="2624" priority="180" operator="equal">
      <formula>"Mercado Envíos gratis"</formula>
    </cfRule>
  </conditionalFormatting>
  <conditionalFormatting sqref="O31">
    <cfRule type="cellIs" dxfId="2623" priority="181" operator="equal">
      <formula>"Premium"</formula>
    </cfRule>
  </conditionalFormatting>
  <conditionalFormatting sqref="R31">
    <cfRule type="cellIs" dxfId="2622" priority="182" operator="equal">
      <formula>"Activa"</formula>
    </cfRule>
  </conditionalFormatting>
  <conditionalFormatting sqref="G32">
    <cfRule type="cellIs" dxfId="2621" priority="183" operator="equal">
      <formula>"Mercado Libre y Mercado Shops"</formula>
    </cfRule>
  </conditionalFormatting>
  <conditionalFormatting sqref="K32">
    <cfRule type="cellIs" dxfId="2620" priority="184" operator="equal">
      <formula>"Vincular"</formula>
    </cfRule>
  </conditionalFormatting>
  <conditionalFormatting sqref="L32">
    <cfRule type="cellIs" dxfId="2619" priority="185" operator="equal">
      <formula>"$"</formula>
    </cfRule>
  </conditionalFormatting>
  <conditionalFormatting sqref="M32">
    <cfRule type="cellIs" dxfId="2618" priority="186" operator="equal">
      <formula>"Mercado Envíos gratis"</formula>
    </cfRule>
  </conditionalFormatting>
  <conditionalFormatting sqref="N32">
    <cfRule type="cellIs" dxfId="2617" priority="187" operator="equal">
      <formula>"Mercado Envíos a cargo del comprador"</formula>
    </cfRule>
  </conditionalFormatting>
  <conditionalFormatting sqref="O32">
    <cfRule type="cellIs" dxfId="2616" priority="188" operator="equal">
      <formula>"Premium"</formula>
    </cfRule>
  </conditionalFormatting>
  <conditionalFormatting sqref="R32">
    <cfRule type="cellIs" dxfId="2615" priority="189" operator="equal">
      <formula>"Inactiva"</formula>
    </cfRule>
  </conditionalFormatting>
  <conditionalFormatting sqref="G34">
    <cfRule type="cellIs" dxfId="2614" priority="190" operator="equal">
      <formula>"Mercado Libre y Mercado Shops"</formula>
    </cfRule>
  </conditionalFormatting>
  <conditionalFormatting sqref="K34">
    <cfRule type="cellIs" dxfId="2613" priority="191" operator="equal">
      <formula>"Vincular"</formula>
    </cfRule>
  </conditionalFormatting>
  <conditionalFormatting sqref="L34">
    <cfRule type="cellIs" dxfId="2612" priority="192" operator="equal">
      <formula>"$"</formula>
    </cfRule>
  </conditionalFormatting>
  <conditionalFormatting sqref="M34">
    <cfRule type="cellIs" dxfId="2611" priority="193" operator="equal">
      <formula>"Mercado Envíos gratis"</formula>
    </cfRule>
  </conditionalFormatting>
  <conditionalFormatting sqref="N34">
    <cfRule type="cellIs" dxfId="2610" priority="194" operator="equal">
      <formula>"Mercado Envíos gratis"</formula>
    </cfRule>
  </conditionalFormatting>
  <conditionalFormatting sqref="O34">
    <cfRule type="cellIs" dxfId="2609" priority="195" operator="equal">
      <formula>"Premium"</formula>
    </cfRule>
  </conditionalFormatting>
  <conditionalFormatting sqref="R34">
    <cfRule type="cellIs" dxfId="2608" priority="196" operator="equal">
      <formula>"Inactiva"</formula>
    </cfRule>
  </conditionalFormatting>
  <conditionalFormatting sqref="G35">
    <cfRule type="cellIs" dxfId="2607" priority="197" operator="equal">
      <formula>"Mercado Libre y Mercado Shops"</formula>
    </cfRule>
  </conditionalFormatting>
  <conditionalFormatting sqref="K35">
    <cfRule type="cellIs" dxfId="2606" priority="198" operator="equal">
      <formula>"Vincular"</formula>
    </cfRule>
  </conditionalFormatting>
  <conditionalFormatting sqref="L35">
    <cfRule type="cellIs" dxfId="2605" priority="199" operator="equal">
      <formula>"$"</formula>
    </cfRule>
  </conditionalFormatting>
  <conditionalFormatting sqref="M35">
    <cfRule type="cellIs" dxfId="2604" priority="200" operator="equal">
      <formula>"Mercado Envíos gratis"</formula>
    </cfRule>
  </conditionalFormatting>
  <conditionalFormatting sqref="N35">
    <cfRule type="cellIs" dxfId="2603" priority="201" operator="equal">
      <formula>"Mercado Envíos gratis"</formula>
    </cfRule>
  </conditionalFormatting>
  <conditionalFormatting sqref="O35">
    <cfRule type="cellIs" dxfId="2602" priority="202" operator="equal">
      <formula>"Premium"</formula>
    </cfRule>
  </conditionalFormatting>
  <conditionalFormatting sqref="R35">
    <cfRule type="cellIs" dxfId="2601" priority="203" operator="equal">
      <formula>"Inactiva"</formula>
    </cfRule>
  </conditionalFormatting>
  <conditionalFormatting sqref="G36">
    <cfRule type="cellIs" dxfId="2600" priority="204" operator="equal">
      <formula>"Mercado Libre y Mercado Shops"</formula>
    </cfRule>
  </conditionalFormatting>
  <conditionalFormatting sqref="K36">
    <cfRule type="cellIs" dxfId="2599" priority="205" operator="equal">
      <formula>"Vincular"</formula>
    </cfRule>
  </conditionalFormatting>
  <conditionalFormatting sqref="L36">
    <cfRule type="cellIs" dxfId="2598" priority="206" operator="equal">
      <formula>"$"</formula>
    </cfRule>
  </conditionalFormatting>
  <conditionalFormatting sqref="M36">
    <cfRule type="cellIs" dxfId="2597" priority="207" operator="equal">
      <formula>"Mercado Envíos gratis"</formula>
    </cfRule>
  </conditionalFormatting>
  <conditionalFormatting sqref="N36">
    <cfRule type="cellIs" dxfId="2596" priority="208" operator="equal">
      <formula>"Mercado Envíos gratis"</formula>
    </cfRule>
  </conditionalFormatting>
  <conditionalFormatting sqref="O36">
    <cfRule type="cellIs" dxfId="2595" priority="209" operator="equal">
      <formula>"Premium"</formula>
    </cfRule>
  </conditionalFormatting>
  <conditionalFormatting sqref="R36">
    <cfRule type="cellIs" dxfId="2594" priority="210" operator="equal">
      <formula>"Inactiva"</formula>
    </cfRule>
  </conditionalFormatting>
  <conditionalFormatting sqref="G37">
    <cfRule type="cellIs" dxfId="2593" priority="211" operator="equal">
      <formula>"Mercado Shops"</formula>
    </cfRule>
  </conditionalFormatting>
  <conditionalFormatting sqref="K37">
    <cfRule type="cellIs" dxfId="2592" priority="212" operator="equal">
      <formula>"Vincular"</formula>
    </cfRule>
  </conditionalFormatting>
  <conditionalFormatting sqref="L37">
    <cfRule type="cellIs" dxfId="2591" priority="213" operator="equal">
      <formula>"$"</formula>
    </cfRule>
  </conditionalFormatting>
  <conditionalFormatting sqref="M37">
    <cfRule type="cellIs" dxfId="2590" priority="214" operator="equal">
      <formula>"Mercado Envíos gratis"</formula>
    </cfRule>
  </conditionalFormatting>
  <conditionalFormatting sqref="N37">
    <cfRule type="cellIs" dxfId="2589" priority="215" operator="equal">
      <formula>"Mercado Envíos gratis"</formula>
    </cfRule>
  </conditionalFormatting>
  <conditionalFormatting sqref="O37">
    <cfRule type="cellIs" dxfId="2588" priority="216" operator="equal">
      <formula>"Premium"</formula>
    </cfRule>
  </conditionalFormatting>
  <conditionalFormatting sqref="R37">
    <cfRule type="cellIs" dxfId="2587" priority="217" operator="equal">
      <formula>"Inactiva"</formula>
    </cfRule>
  </conditionalFormatting>
  <conditionalFormatting sqref="G38">
    <cfRule type="cellIs" dxfId="2586" priority="218" operator="equal">
      <formula>"Mercado Shops"</formula>
    </cfRule>
  </conditionalFormatting>
  <conditionalFormatting sqref="K38">
    <cfRule type="cellIs" dxfId="2585" priority="219" operator="equal">
      <formula>"Vincular"</formula>
    </cfRule>
  </conditionalFormatting>
  <conditionalFormatting sqref="L38">
    <cfRule type="cellIs" dxfId="2584" priority="220" operator="equal">
      <formula>"$"</formula>
    </cfRule>
  </conditionalFormatting>
  <conditionalFormatting sqref="M38">
    <cfRule type="cellIs" dxfId="2583" priority="221" operator="equal">
      <formula>"Mercado Envíos gratis"</formula>
    </cfRule>
  </conditionalFormatting>
  <conditionalFormatting sqref="N38">
    <cfRule type="cellIs" dxfId="2582" priority="222" operator="equal">
      <formula>"Mercado Envíos gratis"</formula>
    </cfRule>
  </conditionalFormatting>
  <conditionalFormatting sqref="O38">
    <cfRule type="cellIs" dxfId="2581" priority="223" operator="equal">
      <formula>"Premium"</formula>
    </cfRule>
  </conditionalFormatting>
  <conditionalFormatting sqref="R38">
    <cfRule type="cellIs" dxfId="2580" priority="224" operator="equal">
      <formula>"Inactiva"</formula>
    </cfRule>
  </conditionalFormatting>
  <conditionalFormatting sqref="G39">
    <cfRule type="cellIs" dxfId="2579" priority="225" operator="equal">
      <formula>"Mercado Libre"</formula>
    </cfRule>
  </conditionalFormatting>
  <conditionalFormatting sqref="K39">
    <cfRule type="cellIs" dxfId="2578" priority="226" operator="equal">
      <formula>"Vincular"</formula>
    </cfRule>
  </conditionalFormatting>
  <conditionalFormatting sqref="L39">
    <cfRule type="cellIs" dxfId="2577" priority="227" operator="equal">
      <formula>"$"</formula>
    </cfRule>
  </conditionalFormatting>
  <conditionalFormatting sqref="M39">
    <cfRule type="cellIs" dxfId="2576" priority="228" operator="equal">
      <formula>"Mercado Envíos gratis"</formula>
    </cfRule>
  </conditionalFormatting>
  <conditionalFormatting sqref="N39">
    <cfRule type="cellIs" dxfId="2575" priority="229" operator="equal">
      <formula>"Mercado Envíos gratis"</formula>
    </cfRule>
  </conditionalFormatting>
  <conditionalFormatting sqref="O39">
    <cfRule type="cellIs" dxfId="2574" priority="230" operator="equal">
      <formula>"Premium"</formula>
    </cfRule>
  </conditionalFormatting>
  <conditionalFormatting sqref="R39">
    <cfRule type="cellIs" dxfId="2573" priority="231" operator="equal">
      <formula>"Inactiva"</formula>
    </cfRule>
  </conditionalFormatting>
  <conditionalFormatting sqref="G40">
    <cfRule type="cellIs" dxfId="2572" priority="232" operator="equal">
      <formula>"Mercado Shops"</formula>
    </cfRule>
  </conditionalFormatting>
  <conditionalFormatting sqref="K40">
    <cfRule type="cellIs" dxfId="2571" priority="233" operator="equal">
      <formula>"Vincular"</formula>
    </cfRule>
  </conditionalFormatting>
  <conditionalFormatting sqref="L40">
    <cfRule type="cellIs" dxfId="2570" priority="234" operator="equal">
      <formula>"$"</formula>
    </cfRule>
  </conditionalFormatting>
  <conditionalFormatting sqref="M40">
    <cfRule type="cellIs" dxfId="2569" priority="235" operator="equal">
      <formula>"Mercado Envíos gratis"</formula>
    </cfRule>
  </conditionalFormatting>
  <conditionalFormatting sqref="N40">
    <cfRule type="cellIs" dxfId="2568" priority="236" operator="equal">
      <formula>"Mercado Envíos gratis"</formula>
    </cfRule>
  </conditionalFormatting>
  <conditionalFormatting sqref="O40">
    <cfRule type="cellIs" dxfId="2567" priority="237" operator="equal">
      <formula>"Premium"</formula>
    </cfRule>
  </conditionalFormatting>
  <conditionalFormatting sqref="R40">
    <cfRule type="cellIs" dxfId="2566" priority="238" operator="equal">
      <formula>"Inactiva"</formula>
    </cfRule>
  </conditionalFormatting>
  <conditionalFormatting sqref="G41">
    <cfRule type="cellIs" dxfId="2565" priority="239" operator="equal">
      <formula>"Mercado Shops"</formula>
    </cfRule>
  </conditionalFormatting>
  <conditionalFormatting sqref="K41">
    <cfRule type="cellIs" dxfId="2564" priority="240" operator="equal">
      <formula>"Vincular"</formula>
    </cfRule>
  </conditionalFormatting>
  <conditionalFormatting sqref="L41">
    <cfRule type="cellIs" dxfId="2563" priority="241" operator="equal">
      <formula>"$"</formula>
    </cfRule>
  </conditionalFormatting>
  <conditionalFormatting sqref="M41">
    <cfRule type="cellIs" dxfId="2562" priority="242" operator="equal">
      <formula>"Mercado Envíos gratis"</formula>
    </cfRule>
  </conditionalFormatting>
  <conditionalFormatting sqref="N41">
    <cfRule type="cellIs" dxfId="2561" priority="243" operator="equal">
      <formula>"Mercado Envíos gratis"</formula>
    </cfRule>
  </conditionalFormatting>
  <conditionalFormatting sqref="O41">
    <cfRule type="cellIs" dxfId="2560" priority="244" operator="equal">
      <formula>"Premium"</formula>
    </cfRule>
  </conditionalFormatting>
  <conditionalFormatting sqref="R41">
    <cfRule type="cellIs" dxfId="2559" priority="245" operator="equal">
      <formula>"Inactiva"</formula>
    </cfRule>
  </conditionalFormatting>
  <conditionalFormatting sqref="G42">
    <cfRule type="cellIs" dxfId="2558" priority="246" operator="equal">
      <formula>"Mercado Shops"</formula>
    </cfRule>
  </conditionalFormatting>
  <conditionalFormatting sqref="K42">
    <cfRule type="cellIs" dxfId="2557" priority="247" operator="equal">
      <formula>"Vincular"</formula>
    </cfRule>
  </conditionalFormatting>
  <conditionalFormatting sqref="L42">
    <cfRule type="cellIs" dxfId="2556" priority="248" operator="equal">
      <formula>"$"</formula>
    </cfRule>
  </conditionalFormatting>
  <conditionalFormatting sqref="M42">
    <cfRule type="cellIs" dxfId="2555" priority="249" operator="equal">
      <formula>"Mercado Envíos gratis"</formula>
    </cfRule>
  </conditionalFormatting>
  <conditionalFormatting sqref="N42">
    <cfRule type="cellIs" dxfId="2554" priority="250" operator="equal">
      <formula>"Mercado Envíos gratis"</formula>
    </cfRule>
  </conditionalFormatting>
  <conditionalFormatting sqref="O42">
    <cfRule type="cellIs" dxfId="2553" priority="251" operator="equal">
      <formula>"Premium"</formula>
    </cfRule>
  </conditionalFormatting>
  <conditionalFormatting sqref="R42">
    <cfRule type="cellIs" dxfId="2552" priority="252" operator="equal">
      <formula>"Inactiva"</formula>
    </cfRule>
  </conditionalFormatting>
  <conditionalFormatting sqref="G43">
    <cfRule type="cellIs" dxfId="2551" priority="253" operator="equal">
      <formula>"Mercado Libre"</formula>
    </cfRule>
  </conditionalFormatting>
  <conditionalFormatting sqref="K43">
    <cfRule type="cellIs" dxfId="2550" priority="254" operator="equal">
      <formula>"Vincular"</formula>
    </cfRule>
  </conditionalFormatting>
  <conditionalFormatting sqref="L43">
    <cfRule type="cellIs" dxfId="2549" priority="255" operator="equal">
      <formula>"$"</formula>
    </cfRule>
  </conditionalFormatting>
  <conditionalFormatting sqref="M43">
    <cfRule type="cellIs" dxfId="2548" priority="256" operator="equal">
      <formula>"Mercado Envíos gratis"</formula>
    </cfRule>
  </conditionalFormatting>
  <conditionalFormatting sqref="N43">
    <cfRule type="cellIs" dxfId="2547" priority="257" operator="equal">
      <formula>"Mercado Envíos gratis"</formula>
    </cfRule>
  </conditionalFormatting>
  <conditionalFormatting sqref="O43">
    <cfRule type="cellIs" dxfId="2546" priority="258" operator="equal">
      <formula>"Premium"</formula>
    </cfRule>
  </conditionalFormatting>
  <conditionalFormatting sqref="R43">
    <cfRule type="cellIs" dxfId="2545" priority="259" operator="equal">
      <formula>"Inactiva"</formula>
    </cfRule>
  </conditionalFormatting>
  <conditionalFormatting sqref="G44">
    <cfRule type="cellIs" dxfId="2544" priority="260" operator="equal">
      <formula>"Mercado Shops"</formula>
    </cfRule>
  </conditionalFormatting>
  <conditionalFormatting sqref="K44">
    <cfRule type="cellIs" dxfId="2543" priority="261" operator="equal">
      <formula>"Vincular"</formula>
    </cfRule>
  </conditionalFormatting>
  <conditionalFormatting sqref="L44">
    <cfRule type="cellIs" dxfId="2542" priority="262" operator="equal">
      <formula>"$"</formula>
    </cfRule>
  </conditionalFormatting>
  <conditionalFormatting sqref="M44">
    <cfRule type="cellIs" dxfId="2541" priority="263" operator="equal">
      <formula>"Mercado Envíos gratis"</formula>
    </cfRule>
  </conditionalFormatting>
  <conditionalFormatting sqref="N44">
    <cfRule type="cellIs" dxfId="2540" priority="264" operator="equal">
      <formula>"Mercado Envíos gratis"</formula>
    </cfRule>
  </conditionalFormatting>
  <conditionalFormatting sqref="O44">
    <cfRule type="cellIs" dxfId="2539" priority="265" operator="equal">
      <formula>"Premium"</formula>
    </cfRule>
  </conditionalFormatting>
  <conditionalFormatting sqref="R44">
    <cfRule type="cellIs" dxfId="2538" priority="266" operator="equal">
      <formula>"Inactiva"</formula>
    </cfRule>
  </conditionalFormatting>
  <conditionalFormatting sqref="G45">
    <cfRule type="cellIs" dxfId="2537" priority="267" operator="equal">
      <formula>"Mercado Shops"</formula>
    </cfRule>
  </conditionalFormatting>
  <conditionalFormatting sqref="K45">
    <cfRule type="cellIs" dxfId="2536" priority="268" operator="equal">
      <formula>"Vincular"</formula>
    </cfRule>
  </conditionalFormatting>
  <conditionalFormatting sqref="L45">
    <cfRule type="cellIs" dxfId="2535" priority="269" operator="equal">
      <formula>"$"</formula>
    </cfRule>
  </conditionalFormatting>
  <conditionalFormatting sqref="M45">
    <cfRule type="cellIs" dxfId="2534" priority="270" operator="equal">
      <formula>"Mercado Envíos gratis"</formula>
    </cfRule>
  </conditionalFormatting>
  <conditionalFormatting sqref="N45">
    <cfRule type="cellIs" dxfId="2533" priority="271" operator="equal">
      <formula>"Mercado Envíos gratis"</formula>
    </cfRule>
  </conditionalFormatting>
  <conditionalFormatting sqref="O45">
    <cfRule type="cellIs" dxfId="2532" priority="272" operator="equal">
      <formula>"Premium"</formula>
    </cfRule>
  </conditionalFormatting>
  <conditionalFormatting sqref="R45">
    <cfRule type="cellIs" dxfId="2531" priority="273" operator="equal">
      <formula>"Inactiva"</formula>
    </cfRule>
  </conditionalFormatting>
  <conditionalFormatting sqref="G46">
    <cfRule type="cellIs" dxfId="2530" priority="274" operator="equal">
      <formula>"Mercado Shops"</formula>
    </cfRule>
  </conditionalFormatting>
  <conditionalFormatting sqref="K46">
    <cfRule type="cellIs" dxfId="2529" priority="275" operator="equal">
      <formula>"Vincular"</formula>
    </cfRule>
  </conditionalFormatting>
  <conditionalFormatting sqref="L46">
    <cfRule type="cellIs" dxfId="2528" priority="276" operator="equal">
      <formula>"$"</formula>
    </cfRule>
  </conditionalFormatting>
  <conditionalFormatting sqref="M46">
    <cfRule type="cellIs" dxfId="2527" priority="277" operator="equal">
      <formula>"Mercado Envíos gratis"</formula>
    </cfRule>
  </conditionalFormatting>
  <conditionalFormatting sqref="N46">
    <cfRule type="cellIs" dxfId="2526" priority="278" operator="equal">
      <formula>"Mercado Envíos gratis"</formula>
    </cfRule>
  </conditionalFormatting>
  <conditionalFormatting sqref="O46">
    <cfRule type="cellIs" dxfId="2525" priority="279" operator="equal">
      <formula>"Premium"</formula>
    </cfRule>
  </conditionalFormatting>
  <conditionalFormatting sqref="R46">
    <cfRule type="cellIs" dxfId="2524" priority="280" operator="equal">
      <formula>"Inactiva"</formula>
    </cfRule>
  </conditionalFormatting>
  <conditionalFormatting sqref="G47">
    <cfRule type="cellIs" dxfId="2523" priority="281" operator="equal">
      <formula>"Mercado Shops"</formula>
    </cfRule>
  </conditionalFormatting>
  <conditionalFormatting sqref="K47">
    <cfRule type="cellIs" dxfId="2522" priority="282" operator="equal">
      <formula>"Vincular"</formula>
    </cfRule>
  </conditionalFormatting>
  <conditionalFormatting sqref="L47">
    <cfRule type="cellIs" dxfId="2521" priority="283" operator="equal">
      <formula>"$"</formula>
    </cfRule>
  </conditionalFormatting>
  <conditionalFormatting sqref="M47">
    <cfRule type="cellIs" dxfId="2520" priority="284" operator="equal">
      <formula>"Mercado Envíos gratis"</formula>
    </cfRule>
  </conditionalFormatting>
  <conditionalFormatting sqref="N47">
    <cfRule type="cellIs" dxfId="2519" priority="285" operator="equal">
      <formula>"Mercado Envíos gratis"</formula>
    </cfRule>
  </conditionalFormatting>
  <conditionalFormatting sqref="O47">
    <cfRule type="cellIs" dxfId="2518" priority="286" operator="equal">
      <formula>"Premium"</formula>
    </cfRule>
  </conditionalFormatting>
  <conditionalFormatting sqref="R47">
    <cfRule type="cellIs" dxfId="2517" priority="287" operator="equal">
      <formula>"Inactiva"</formula>
    </cfRule>
  </conditionalFormatting>
  <conditionalFormatting sqref="G48">
    <cfRule type="cellIs" dxfId="2516" priority="288" operator="equal">
      <formula>"Mercado Shops"</formula>
    </cfRule>
  </conditionalFormatting>
  <conditionalFormatting sqref="K48">
    <cfRule type="cellIs" dxfId="2515" priority="289" operator="equal">
      <formula>"Vincular"</formula>
    </cfRule>
  </conditionalFormatting>
  <conditionalFormatting sqref="L48">
    <cfRule type="cellIs" dxfId="2514" priority="290" operator="equal">
      <formula>"$"</formula>
    </cfRule>
  </conditionalFormatting>
  <conditionalFormatting sqref="M48">
    <cfRule type="cellIs" dxfId="2513" priority="291" operator="equal">
      <formula>"Mercado Envíos gratis"</formula>
    </cfRule>
  </conditionalFormatting>
  <conditionalFormatting sqref="N48">
    <cfRule type="cellIs" dxfId="2512" priority="292" operator="equal">
      <formula>"Mercado Envíos gratis"</formula>
    </cfRule>
  </conditionalFormatting>
  <conditionalFormatting sqref="O48">
    <cfRule type="cellIs" dxfId="2511" priority="293" operator="equal">
      <formula>"Premium"</formula>
    </cfRule>
  </conditionalFormatting>
  <conditionalFormatting sqref="R48">
    <cfRule type="cellIs" dxfId="2510" priority="294" operator="equal">
      <formula>"Inactiva"</formula>
    </cfRule>
  </conditionalFormatting>
  <conditionalFormatting sqref="G49">
    <cfRule type="cellIs" dxfId="2509" priority="295" operator="equal">
      <formula>"Mercado Libre"</formula>
    </cfRule>
  </conditionalFormatting>
  <conditionalFormatting sqref="K49">
    <cfRule type="cellIs" dxfId="2508" priority="296" operator="equal">
      <formula>"Vincular"</formula>
    </cfRule>
  </conditionalFormatting>
  <conditionalFormatting sqref="L49">
    <cfRule type="cellIs" dxfId="2507" priority="297" operator="equal">
      <formula>"$"</formula>
    </cfRule>
  </conditionalFormatting>
  <conditionalFormatting sqref="M49">
    <cfRule type="cellIs" dxfId="2506" priority="298" operator="equal">
      <formula>"Mercado Envíos gratis"</formula>
    </cfRule>
  </conditionalFormatting>
  <conditionalFormatting sqref="N49">
    <cfRule type="cellIs" dxfId="2505" priority="299" operator="equal">
      <formula>"Mercado Envíos gratis"</formula>
    </cfRule>
  </conditionalFormatting>
  <conditionalFormatting sqref="O49">
    <cfRule type="cellIs" dxfId="2504" priority="300" operator="equal">
      <formula>"Premium"</formula>
    </cfRule>
  </conditionalFormatting>
  <conditionalFormatting sqref="R49">
    <cfRule type="cellIs" dxfId="2503" priority="301" operator="equal">
      <formula>"Inactiva"</formula>
    </cfRule>
  </conditionalFormatting>
  <conditionalFormatting sqref="G50">
    <cfRule type="cellIs" dxfId="2502" priority="302" operator="equal">
      <formula>"Mercado Shops"</formula>
    </cfRule>
  </conditionalFormatting>
  <conditionalFormatting sqref="K50">
    <cfRule type="cellIs" dxfId="2501" priority="303" operator="equal">
      <formula>"Vincular"</formula>
    </cfRule>
  </conditionalFormatting>
  <conditionalFormatting sqref="L50">
    <cfRule type="cellIs" dxfId="2500" priority="304" operator="equal">
      <formula>"$"</formula>
    </cfRule>
  </conditionalFormatting>
  <conditionalFormatting sqref="M50">
    <cfRule type="cellIs" dxfId="2499" priority="305" operator="equal">
      <formula>"Mercado Envíos gratis"</formula>
    </cfRule>
  </conditionalFormatting>
  <conditionalFormatting sqref="N50">
    <cfRule type="cellIs" dxfId="2498" priority="306" operator="equal">
      <formula>"Mercado Envíos gratis"</formula>
    </cfRule>
  </conditionalFormatting>
  <conditionalFormatting sqref="O50">
    <cfRule type="cellIs" dxfId="2497" priority="307" operator="equal">
      <formula>"Premium"</formula>
    </cfRule>
  </conditionalFormatting>
  <conditionalFormatting sqref="R50">
    <cfRule type="cellIs" dxfId="2496" priority="308" operator="equal">
      <formula>"Inactiva"</formula>
    </cfRule>
  </conditionalFormatting>
  <conditionalFormatting sqref="G51">
    <cfRule type="cellIs" dxfId="2495" priority="309" operator="equal">
      <formula>"Mercado Shops"</formula>
    </cfRule>
  </conditionalFormatting>
  <conditionalFormatting sqref="K51">
    <cfRule type="cellIs" dxfId="2494" priority="310" operator="equal">
      <formula>"Vincular"</formula>
    </cfRule>
  </conditionalFormatting>
  <conditionalFormatting sqref="L51">
    <cfRule type="cellIs" dxfId="2493" priority="311" operator="equal">
      <formula>"$"</formula>
    </cfRule>
  </conditionalFormatting>
  <conditionalFormatting sqref="M51">
    <cfRule type="cellIs" dxfId="2492" priority="312" operator="equal">
      <formula>"Mercado Envíos gratis"</formula>
    </cfRule>
  </conditionalFormatting>
  <conditionalFormatting sqref="N51">
    <cfRule type="cellIs" dxfId="2491" priority="313" operator="equal">
      <formula>"Mercado Envíos gratis"</formula>
    </cfRule>
  </conditionalFormatting>
  <conditionalFormatting sqref="O51">
    <cfRule type="cellIs" dxfId="2490" priority="314" operator="equal">
      <formula>"Premium"</formula>
    </cfRule>
  </conditionalFormatting>
  <conditionalFormatting sqref="R51">
    <cfRule type="cellIs" dxfId="2489" priority="315" operator="equal">
      <formula>"Inactiva"</formula>
    </cfRule>
  </conditionalFormatting>
  <conditionalFormatting sqref="G52">
    <cfRule type="cellIs" dxfId="2488" priority="316" operator="equal">
      <formula>"Mercado Libre y Mercado Shops"</formula>
    </cfRule>
  </conditionalFormatting>
  <conditionalFormatting sqref="K52">
    <cfRule type="cellIs" dxfId="2487" priority="317" operator="equal">
      <formula>"Vincular"</formula>
    </cfRule>
  </conditionalFormatting>
  <conditionalFormatting sqref="L52">
    <cfRule type="cellIs" dxfId="2486" priority="318" operator="equal">
      <formula>"$"</formula>
    </cfRule>
  </conditionalFormatting>
  <conditionalFormatting sqref="M52">
    <cfRule type="cellIs" dxfId="2485" priority="319" operator="equal">
      <formula>"Mercado Envíos gratis"</formula>
    </cfRule>
  </conditionalFormatting>
  <conditionalFormatting sqref="N52">
    <cfRule type="cellIs" dxfId="2484" priority="320" operator="equal">
      <formula>"Mercado Envíos gratis"</formula>
    </cfRule>
  </conditionalFormatting>
  <conditionalFormatting sqref="O52">
    <cfRule type="cellIs" dxfId="2483" priority="321" operator="equal">
      <formula>"Premium"</formula>
    </cfRule>
  </conditionalFormatting>
  <conditionalFormatting sqref="R52">
    <cfRule type="cellIs" dxfId="2482" priority="322" operator="equal">
      <formula>"Inactiva"</formula>
    </cfRule>
  </conditionalFormatting>
  <conditionalFormatting sqref="G53">
    <cfRule type="cellIs" dxfId="2481" priority="323" operator="equal">
      <formula>"Mercado Libre y Mercado Shops"</formula>
    </cfRule>
  </conditionalFormatting>
  <conditionalFormatting sqref="K53">
    <cfRule type="cellIs" dxfId="2480" priority="324" operator="equal">
      <formula>"Vincular"</formula>
    </cfRule>
  </conditionalFormatting>
  <conditionalFormatting sqref="L53">
    <cfRule type="cellIs" dxfId="2479" priority="325" operator="equal">
      <formula>"$"</formula>
    </cfRule>
  </conditionalFormatting>
  <conditionalFormatting sqref="M53">
    <cfRule type="cellIs" dxfId="2478" priority="326" operator="equal">
      <formula>"Mercado Envíos gratis"</formula>
    </cfRule>
  </conditionalFormatting>
  <conditionalFormatting sqref="N53">
    <cfRule type="cellIs" dxfId="2477" priority="327" operator="equal">
      <formula>"Mercado Envíos gratis"</formula>
    </cfRule>
  </conditionalFormatting>
  <conditionalFormatting sqref="O53">
    <cfRule type="cellIs" dxfId="2476" priority="328" operator="equal">
      <formula>"Premium"</formula>
    </cfRule>
  </conditionalFormatting>
  <conditionalFormatting sqref="R53">
    <cfRule type="cellIs" dxfId="2475" priority="329" operator="equal">
      <formula>"Inactiva"</formula>
    </cfRule>
  </conditionalFormatting>
  <conditionalFormatting sqref="G54">
    <cfRule type="cellIs" dxfId="2474" priority="330" operator="equal">
      <formula>"Mercado Libre y Mercado Shops"</formula>
    </cfRule>
  </conditionalFormatting>
  <conditionalFormatting sqref="K54">
    <cfRule type="cellIs" dxfId="2473" priority="331" operator="equal">
      <formula>"Vincular"</formula>
    </cfRule>
  </conditionalFormatting>
  <conditionalFormatting sqref="L54">
    <cfRule type="cellIs" dxfId="2472" priority="332" operator="equal">
      <formula>"$"</formula>
    </cfRule>
  </conditionalFormatting>
  <conditionalFormatting sqref="M54">
    <cfRule type="cellIs" dxfId="2471" priority="333" operator="equal">
      <formula>"Mercado Envíos gratis"</formula>
    </cfRule>
  </conditionalFormatting>
  <conditionalFormatting sqref="N54">
    <cfRule type="cellIs" dxfId="2470" priority="334" operator="equal">
      <formula>"Mercado Envíos gratis"</formula>
    </cfRule>
  </conditionalFormatting>
  <conditionalFormatting sqref="O54">
    <cfRule type="cellIs" dxfId="2469" priority="335" operator="equal">
      <formula>"Premium"</formula>
    </cfRule>
  </conditionalFormatting>
  <conditionalFormatting sqref="R54">
    <cfRule type="cellIs" dxfId="2468" priority="336" operator="equal">
      <formula>"Activa"</formula>
    </cfRule>
  </conditionalFormatting>
  <conditionalFormatting sqref="G55">
    <cfRule type="cellIs" dxfId="2467" priority="337" operator="equal">
      <formula>"Mercado Libre y Mercado Shops"</formula>
    </cfRule>
  </conditionalFormatting>
  <conditionalFormatting sqref="K55">
    <cfRule type="cellIs" dxfId="2466" priority="338" operator="equal">
      <formula>"Vincular"</formula>
    </cfRule>
  </conditionalFormatting>
  <conditionalFormatting sqref="L55">
    <cfRule type="cellIs" dxfId="2465" priority="339" operator="equal">
      <formula>"$"</formula>
    </cfRule>
  </conditionalFormatting>
  <conditionalFormatting sqref="M55">
    <cfRule type="cellIs" dxfId="2464" priority="340" operator="equal">
      <formula>"Mercado Envíos gratis"</formula>
    </cfRule>
  </conditionalFormatting>
  <conditionalFormatting sqref="N55">
    <cfRule type="cellIs" dxfId="2463" priority="341" operator="equal">
      <formula>"Mercado Envíos gratis"</formula>
    </cfRule>
  </conditionalFormatting>
  <conditionalFormatting sqref="O55">
    <cfRule type="cellIs" dxfId="2462" priority="342" operator="equal">
      <formula>"Premium"</formula>
    </cfRule>
  </conditionalFormatting>
  <conditionalFormatting sqref="R55">
    <cfRule type="cellIs" dxfId="2461" priority="343" operator="equal">
      <formula>"Activa"</formula>
    </cfRule>
  </conditionalFormatting>
  <conditionalFormatting sqref="G56">
    <cfRule type="cellIs" dxfId="2460" priority="344" operator="equal">
      <formula>"Mercado Shops"</formula>
    </cfRule>
  </conditionalFormatting>
  <conditionalFormatting sqref="K56">
    <cfRule type="cellIs" dxfId="2459" priority="345" operator="equal">
      <formula>"Vincular"</formula>
    </cfRule>
  </conditionalFormatting>
  <conditionalFormatting sqref="L56">
    <cfRule type="cellIs" dxfId="2458" priority="346" operator="equal">
      <formula>"$"</formula>
    </cfRule>
  </conditionalFormatting>
  <conditionalFormatting sqref="M56">
    <cfRule type="cellIs" dxfId="2457" priority="347" operator="equal">
      <formula>"Mercado Envíos gratis"</formula>
    </cfRule>
  </conditionalFormatting>
  <conditionalFormatting sqref="N56">
    <cfRule type="cellIs" dxfId="2456" priority="348" operator="equal">
      <formula>"Mercado Envíos gratis"</formula>
    </cfRule>
  </conditionalFormatting>
  <conditionalFormatting sqref="O56">
    <cfRule type="cellIs" dxfId="2455" priority="349" operator="equal">
      <formula>"Premium"</formula>
    </cfRule>
  </conditionalFormatting>
  <conditionalFormatting sqref="R56">
    <cfRule type="cellIs" dxfId="2454" priority="350" operator="equal">
      <formula>"Inactiva"</formula>
    </cfRule>
  </conditionalFormatting>
  <conditionalFormatting sqref="G57">
    <cfRule type="cellIs" dxfId="2453" priority="351" operator="equal">
      <formula>"Mercado Shops"</formula>
    </cfRule>
  </conditionalFormatting>
  <conditionalFormatting sqref="K57">
    <cfRule type="cellIs" dxfId="2452" priority="352" operator="equal">
      <formula>"Vincular"</formula>
    </cfRule>
  </conditionalFormatting>
  <conditionalFormatting sqref="L57">
    <cfRule type="cellIs" dxfId="2451" priority="353" operator="equal">
      <formula>"$"</formula>
    </cfRule>
  </conditionalFormatting>
  <conditionalFormatting sqref="M57">
    <cfRule type="cellIs" dxfId="2450" priority="354" operator="equal">
      <formula>"Mercado Envíos gratis"</formula>
    </cfRule>
  </conditionalFormatting>
  <conditionalFormatting sqref="N57">
    <cfRule type="cellIs" dxfId="2449" priority="355" operator="equal">
      <formula>"Mercado Envíos gratis"</formula>
    </cfRule>
  </conditionalFormatting>
  <conditionalFormatting sqref="O57">
    <cfRule type="cellIs" dxfId="2448" priority="356" operator="equal">
      <formula>"Premium"</formula>
    </cfRule>
  </conditionalFormatting>
  <conditionalFormatting sqref="R57">
    <cfRule type="cellIs" dxfId="2447" priority="357" operator="equal">
      <formula>"Inactiva"</formula>
    </cfRule>
  </conditionalFormatting>
  <conditionalFormatting sqref="G58">
    <cfRule type="cellIs" dxfId="2446" priority="358" operator="equal">
      <formula>"Mercado Shops"</formula>
    </cfRule>
  </conditionalFormatting>
  <conditionalFormatting sqref="K58">
    <cfRule type="cellIs" dxfId="2445" priority="359" operator="equal">
      <formula>"Vincular"</formula>
    </cfRule>
  </conditionalFormatting>
  <conditionalFormatting sqref="L58">
    <cfRule type="cellIs" dxfId="2444" priority="360" operator="equal">
      <formula>"$"</formula>
    </cfRule>
  </conditionalFormatting>
  <conditionalFormatting sqref="M58">
    <cfRule type="cellIs" dxfId="2443" priority="361" operator="equal">
      <formula>"Mercado Envíos gratis"</formula>
    </cfRule>
  </conditionalFormatting>
  <conditionalFormatting sqref="N58">
    <cfRule type="cellIs" dxfId="2442" priority="362" operator="equal">
      <formula>"Mercado Envíos gratis"</formula>
    </cfRule>
  </conditionalFormatting>
  <conditionalFormatting sqref="O58">
    <cfRule type="cellIs" dxfId="2441" priority="363" operator="equal">
      <formula>"Premium"</formula>
    </cfRule>
  </conditionalFormatting>
  <conditionalFormatting sqref="R58">
    <cfRule type="cellIs" dxfId="2440" priority="364" operator="equal">
      <formula>"Inactiva"</formula>
    </cfRule>
  </conditionalFormatting>
  <conditionalFormatting sqref="G59">
    <cfRule type="cellIs" dxfId="2439" priority="365" operator="equal">
      <formula>"Mercado Shops"</formula>
    </cfRule>
  </conditionalFormatting>
  <conditionalFormatting sqref="K59">
    <cfRule type="cellIs" dxfId="2438" priority="366" operator="equal">
      <formula>"Vincular"</formula>
    </cfRule>
  </conditionalFormatting>
  <conditionalFormatting sqref="L59">
    <cfRule type="cellIs" dxfId="2437" priority="367" operator="equal">
      <formula>"$"</formula>
    </cfRule>
  </conditionalFormatting>
  <conditionalFormatting sqref="M59">
    <cfRule type="cellIs" dxfId="2436" priority="368" operator="equal">
      <formula>"Mercado Envíos gratis"</formula>
    </cfRule>
  </conditionalFormatting>
  <conditionalFormatting sqref="N59">
    <cfRule type="cellIs" dxfId="2435" priority="369" operator="equal">
      <formula>"Mercado Envíos gratis"</formula>
    </cfRule>
  </conditionalFormatting>
  <conditionalFormatting sqref="O59">
    <cfRule type="cellIs" dxfId="2434" priority="370" operator="equal">
      <formula>"Premium"</formula>
    </cfRule>
  </conditionalFormatting>
  <conditionalFormatting sqref="R59">
    <cfRule type="cellIs" dxfId="2433" priority="371" operator="equal">
      <formula>"Inactiva"</formula>
    </cfRule>
  </conditionalFormatting>
  <conditionalFormatting sqref="G60">
    <cfRule type="cellIs" dxfId="2432" priority="372" operator="equal">
      <formula>"Mercado Shops"</formula>
    </cfRule>
  </conditionalFormatting>
  <conditionalFormatting sqref="K60">
    <cfRule type="cellIs" dxfId="2431" priority="373" operator="equal">
      <formula>"Vincular"</formula>
    </cfRule>
  </conditionalFormatting>
  <conditionalFormatting sqref="L60">
    <cfRule type="cellIs" dxfId="2430" priority="374" operator="equal">
      <formula>"$"</formula>
    </cfRule>
  </conditionalFormatting>
  <conditionalFormatting sqref="M60">
    <cfRule type="cellIs" dxfId="2429" priority="375" operator="equal">
      <formula>"Mercado Envíos gratis"</formula>
    </cfRule>
  </conditionalFormatting>
  <conditionalFormatting sqref="N60">
    <cfRule type="cellIs" dxfId="2428" priority="376" operator="equal">
      <formula>"Mercado Envíos gratis"</formula>
    </cfRule>
  </conditionalFormatting>
  <conditionalFormatting sqref="O60">
    <cfRule type="cellIs" dxfId="2427" priority="377" operator="equal">
      <formula>"Premium"</formula>
    </cfRule>
  </conditionalFormatting>
  <conditionalFormatting sqref="R60">
    <cfRule type="cellIs" dxfId="2426" priority="378" operator="equal">
      <formula>"Inactiva"</formula>
    </cfRule>
  </conditionalFormatting>
  <conditionalFormatting sqref="G61">
    <cfRule type="cellIs" dxfId="2425" priority="379" operator="equal">
      <formula>"Mercado Shops"</formula>
    </cfRule>
  </conditionalFormatting>
  <conditionalFormatting sqref="K61">
    <cfRule type="cellIs" dxfId="2424" priority="380" operator="equal">
      <formula>"Vincular"</formula>
    </cfRule>
  </conditionalFormatting>
  <conditionalFormatting sqref="L61">
    <cfRule type="cellIs" dxfId="2423" priority="381" operator="equal">
      <formula>"$"</formula>
    </cfRule>
  </conditionalFormatting>
  <conditionalFormatting sqref="M61">
    <cfRule type="cellIs" dxfId="2422" priority="382" operator="equal">
      <formula>"Mercado Envíos gratis"</formula>
    </cfRule>
  </conditionalFormatting>
  <conditionalFormatting sqref="N61">
    <cfRule type="cellIs" dxfId="2421" priority="383" operator="equal">
      <formula>"Mercado Envíos gratis"</formula>
    </cfRule>
  </conditionalFormatting>
  <conditionalFormatting sqref="O61">
    <cfRule type="cellIs" dxfId="2420" priority="384" operator="equal">
      <formula>"Premium"</formula>
    </cfRule>
  </conditionalFormatting>
  <conditionalFormatting sqref="R61">
    <cfRule type="cellIs" dxfId="2419" priority="385" operator="equal">
      <formula>"Inactiva"</formula>
    </cfRule>
  </conditionalFormatting>
  <conditionalFormatting sqref="G62">
    <cfRule type="cellIs" dxfId="2418" priority="386" operator="equal">
      <formula>"Mercado Libre"</formula>
    </cfRule>
  </conditionalFormatting>
  <conditionalFormatting sqref="K62">
    <cfRule type="cellIs" dxfId="2417" priority="387" operator="equal">
      <formula>"Vincular"</formula>
    </cfRule>
  </conditionalFormatting>
  <conditionalFormatting sqref="L62">
    <cfRule type="cellIs" dxfId="2416" priority="388" operator="equal">
      <formula>"$"</formula>
    </cfRule>
  </conditionalFormatting>
  <conditionalFormatting sqref="M62">
    <cfRule type="cellIs" dxfId="2415" priority="389" operator="equal">
      <formula>"Mercado Envíos gratis"</formula>
    </cfRule>
  </conditionalFormatting>
  <conditionalFormatting sqref="N62">
    <cfRule type="cellIs" dxfId="2414" priority="390" operator="equal">
      <formula>"Mercado Envíos gratis"</formula>
    </cfRule>
  </conditionalFormatting>
  <conditionalFormatting sqref="O62">
    <cfRule type="cellIs" dxfId="2413" priority="391" operator="equal">
      <formula>"Premium"</formula>
    </cfRule>
  </conditionalFormatting>
  <conditionalFormatting sqref="R62">
    <cfRule type="cellIs" dxfId="2412" priority="392" operator="equal">
      <formula>"Inactiva"</formula>
    </cfRule>
  </conditionalFormatting>
  <conditionalFormatting sqref="G63">
    <cfRule type="cellIs" dxfId="2411" priority="393" operator="equal">
      <formula>"Mercado Shops"</formula>
    </cfRule>
  </conditionalFormatting>
  <conditionalFormatting sqref="K63">
    <cfRule type="cellIs" dxfId="2410" priority="394" operator="equal">
      <formula>"Vincular"</formula>
    </cfRule>
  </conditionalFormatting>
  <conditionalFormatting sqref="L63">
    <cfRule type="cellIs" dxfId="2409" priority="395" operator="equal">
      <formula>"$"</formula>
    </cfRule>
  </conditionalFormatting>
  <conditionalFormatting sqref="M63">
    <cfRule type="cellIs" dxfId="2408" priority="396" operator="equal">
      <formula>"Mercado Envíos gratis"</formula>
    </cfRule>
  </conditionalFormatting>
  <conditionalFormatting sqref="N63">
    <cfRule type="cellIs" dxfId="2407" priority="397" operator="equal">
      <formula>"Mercado Envíos a cargo del comprador"</formula>
    </cfRule>
  </conditionalFormatting>
  <conditionalFormatting sqref="O63">
    <cfRule type="cellIs" dxfId="2406" priority="398" operator="equal">
      <formula>"Premium"</formula>
    </cfRule>
  </conditionalFormatting>
  <conditionalFormatting sqref="R63">
    <cfRule type="cellIs" dxfId="2405" priority="399" operator="equal">
      <formula>"Inactiva"</formula>
    </cfRule>
  </conditionalFormatting>
  <conditionalFormatting sqref="G64">
    <cfRule type="cellIs" dxfId="2404" priority="400" operator="equal">
      <formula>"Mercado Libre y Mercado Shops"</formula>
    </cfRule>
  </conditionalFormatting>
  <conditionalFormatting sqref="K64">
    <cfRule type="cellIs" dxfId="2403" priority="401" operator="equal">
      <formula>"Vincular"</formula>
    </cfRule>
  </conditionalFormatting>
  <conditionalFormatting sqref="L64">
    <cfRule type="cellIs" dxfId="2402" priority="402" operator="equal">
      <formula>"$"</formula>
    </cfRule>
  </conditionalFormatting>
  <conditionalFormatting sqref="M64">
    <cfRule type="cellIs" dxfId="2401" priority="403" operator="equal">
      <formula>"Mercado Envíos gratis"</formula>
    </cfRule>
  </conditionalFormatting>
  <conditionalFormatting sqref="N64">
    <cfRule type="cellIs" dxfId="2400" priority="404" operator="equal">
      <formula>"Mercado Envíos a cargo del comprador"</formula>
    </cfRule>
  </conditionalFormatting>
  <conditionalFormatting sqref="O64">
    <cfRule type="cellIs" dxfId="2399" priority="405" operator="equal">
      <formula>"Premium"</formula>
    </cfRule>
  </conditionalFormatting>
  <conditionalFormatting sqref="R64">
    <cfRule type="cellIs" dxfId="2398" priority="406" operator="equal">
      <formula>"Activa"</formula>
    </cfRule>
  </conditionalFormatting>
  <conditionalFormatting sqref="G65">
    <cfRule type="cellIs" dxfId="2397" priority="407" operator="equal">
      <formula>"Mercado Shops"</formula>
    </cfRule>
  </conditionalFormatting>
  <conditionalFormatting sqref="K65">
    <cfRule type="cellIs" dxfId="2396" priority="408" operator="equal">
      <formula>"Vincular"</formula>
    </cfRule>
  </conditionalFormatting>
  <conditionalFormatting sqref="L65">
    <cfRule type="cellIs" dxfId="2395" priority="409" operator="equal">
      <formula>"$"</formula>
    </cfRule>
  </conditionalFormatting>
  <conditionalFormatting sqref="M65">
    <cfRule type="cellIs" dxfId="2394" priority="410" operator="equal">
      <formula>"Mercado Envíos gratis"</formula>
    </cfRule>
  </conditionalFormatting>
  <conditionalFormatting sqref="N65">
    <cfRule type="cellIs" dxfId="2393" priority="411" operator="equal">
      <formula>"Mercado Envíos gratis"</formula>
    </cfRule>
  </conditionalFormatting>
  <conditionalFormatting sqref="O65">
    <cfRule type="cellIs" dxfId="2392" priority="412" operator="equal">
      <formula>"Premium"</formula>
    </cfRule>
  </conditionalFormatting>
  <conditionalFormatting sqref="R65">
    <cfRule type="cellIs" dxfId="2391" priority="413" operator="equal">
      <formula>"Inactiva"</formula>
    </cfRule>
  </conditionalFormatting>
  <conditionalFormatting sqref="G66">
    <cfRule type="cellIs" dxfId="2390" priority="414" operator="equal">
      <formula>"Mercado Shops"</formula>
    </cfRule>
  </conditionalFormatting>
  <conditionalFormatting sqref="K66">
    <cfRule type="cellIs" dxfId="2389" priority="415" operator="equal">
      <formula>"Vincular"</formula>
    </cfRule>
  </conditionalFormatting>
  <conditionalFormatting sqref="L66">
    <cfRule type="cellIs" dxfId="2388" priority="416" operator="equal">
      <formula>"$"</formula>
    </cfRule>
  </conditionalFormatting>
  <conditionalFormatting sqref="M66">
    <cfRule type="cellIs" dxfId="2387" priority="417" operator="equal">
      <formula>"Mercado Envíos gratis"</formula>
    </cfRule>
  </conditionalFormatting>
  <conditionalFormatting sqref="N66">
    <cfRule type="cellIs" dxfId="2386" priority="418" operator="equal">
      <formula>"Mercado Envíos gratis"</formula>
    </cfRule>
  </conditionalFormatting>
  <conditionalFormatting sqref="O66">
    <cfRule type="cellIs" dxfId="2385" priority="419" operator="equal">
      <formula>"Premium"</formula>
    </cfRule>
  </conditionalFormatting>
  <conditionalFormatting sqref="R66">
    <cfRule type="cellIs" dxfId="2384" priority="420" operator="equal">
      <formula>"Inactiva"</formula>
    </cfRule>
  </conditionalFormatting>
  <conditionalFormatting sqref="G67">
    <cfRule type="cellIs" dxfId="2383" priority="421" operator="equal">
      <formula>"Mercado Libre"</formula>
    </cfRule>
  </conditionalFormatting>
  <conditionalFormatting sqref="K67">
    <cfRule type="cellIs" dxfId="2382" priority="422" operator="equal">
      <formula>"Vincular"</formula>
    </cfRule>
  </conditionalFormatting>
  <conditionalFormatting sqref="L67">
    <cfRule type="cellIs" dxfId="2381" priority="423" operator="equal">
      <formula>"$"</formula>
    </cfRule>
  </conditionalFormatting>
  <conditionalFormatting sqref="M67">
    <cfRule type="cellIs" dxfId="2380" priority="424" operator="equal">
      <formula>"Mercado Envíos gratis"</formula>
    </cfRule>
  </conditionalFormatting>
  <conditionalFormatting sqref="N67">
    <cfRule type="cellIs" dxfId="2379" priority="425" operator="equal">
      <formula>"Mercado Envíos gratis"</formula>
    </cfRule>
  </conditionalFormatting>
  <conditionalFormatting sqref="O67">
    <cfRule type="cellIs" dxfId="2378" priority="426" operator="equal">
      <formula>"Premium"</formula>
    </cfRule>
  </conditionalFormatting>
  <conditionalFormatting sqref="R67">
    <cfRule type="cellIs" dxfId="2377" priority="427" operator="equal">
      <formula>"Inactiva"</formula>
    </cfRule>
  </conditionalFormatting>
  <conditionalFormatting sqref="G68">
    <cfRule type="cellIs" dxfId="2376" priority="428" operator="equal">
      <formula>"Mercado Shops"</formula>
    </cfRule>
  </conditionalFormatting>
  <conditionalFormatting sqref="K68">
    <cfRule type="cellIs" dxfId="2375" priority="429" operator="equal">
      <formula>"Vincular"</formula>
    </cfRule>
  </conditionalFormatting>
  <conditionalFormatting sqref="L68">
    <cfRule type="cellIs" dxfId="2374" priority="430" operator="equal">
      <formula>"$"</formula>
    </cfRule>
  </conditionalFormatting>
  <conditionalFormatting sqref="M68">
    <cfRule type="cellIs" dxfId="2373" priority="431" operator="equal">
      <formula>"Mercado Envíos gratis"</formula>
    </cfRule>
  </conditionalFormatting>
  <conditionalFormatting sqref="N68">
    <cfRule type="cellIs" dxfId="2372" priority="432" operator="equal">
      <formula>"Mercado Envíos gratis"</formula>
    </cfRule>
  </conditionalFormatting>
  <conditionalFormatting sqref="O68">
    <cfRule type="cellIs" dxfId="2371" priority="433" operator="equal">
      <formula>"Premium"</formula>
    </cfRule>
  </conditionalFormatting>
  <conditionalFormatting sqref="R68">
    <cfRule type="cellIs" dxfId="2370" priority="434" operator="equal">
      <formula>"Inactiva"</formula>
    </cfRule>
  </conditionalFormatting>
  <conditionalFormatting sqref="G69">
    <cfRule type="cellIs" dxfId="2369" priority="435" operator="equal">
      <formula>"Mercado Shops"</formula>
    </cfRule>
  </conditionalFormatting>
  <conditionalFormatting sqref="K69">
    <cfRule type="cellIs" dxfId="2368" priority="436" operator="equal">
      <formula>"Vincular"</formula>
    </cfRule>
  </conditionalFormatting>
  <conditionalFormatting sqref="L69">
    <cfRule type="cellIs" dxfId="2367" priority="437" operator="equal">
      <formula>"$"</formula>
    </cfRule>
  </conditionalFormatting>
  <conditionalFormatting sqref="M69">
    <cfRule type="cellIs" dxfId="2366" priority="438" operator="equal">
      <formula>"Mercado Envíos gratis"</formula>
    </cfRule>
  </conditionalFormatting>
  <conditionalFormatting sqref="N69">
    <cfRule type="cellIs" dxfId="2365" priority="439" operator="equal">
      <formula>"Mercado Envíos gratis"</formula>
    </cfRule>
  </conditionalFormatting>
  <conditionalFormatting sqref="O69">
    <cfRule type="cellIs" dxfId="2364" priority="440" operator="equal">
      <formula>"Premium"</formula>
    </cfRule>
  </conditionalFormatting>
  <conditionalFormatting sqref="R69">
    <cfRule type="cellIs" dxfId="2363" priority="441" operator="equal">
      <formula>"Inactiva"</formula>
    </cfRule>
  </conditionalFormatting>
  <conditionalFormatting sqref="G70">
    <cfRule type="cellIs" dxfId="2362" priority="442" operator="equal">
      <formula>"Mercado Libre"</formula>
    </cfRule>
  </conditionalFormatting>
  <conditionalFormatting sqref="K70">
    <cfRule type="cellIs" dxfId="2361" priority="443" operator="equal">
      <formula>"Vincular"</formula>
    </cfRule>
  </conditionalFormatting>
  <conditionalFormatting sqref="L70">
    <cfRule type="cellIs" dxfId="2360" priority="444" operator="equal">
      <formula>"$"</formula>
    </cfRule>
  </conditionalFormatting>
  <conditionalFormatting sqref="M70">
    <cfRule type="cellIs" dxfId="2359" priority="445" operator="equal">
      <formula>"Mercado Envíos gratis"</formula>
    </cfRule>
  </conditionalFormatting>
  <conditionalFormatting sqref="N70">
    <cfRule type="cellIs" dxfId="2358" priority="446" operator="equal">
      <formula>"Mercado Envíos gratis"</formula>
    </cfRule>
  </conditionalFormatting>
  <conditionalFormatting sqref="O70">
    <cfRule type="cellIs" dxfId="2357" priority="447" operator="equal">
      <formula>"Premium"</formula>
    </cfRule>
  </conditionalFormatting>
  <conditionalFormatting sqref="R70">
    <cfRule type="cellIs" dxfId="2356" priority="448" operator="equal">
      <formula>"Inactiva"</formula>
    </cfRule>
  </conditionalFormatting>
  <conditionalFormatting sqref="G71">
    <cfRule type="cellIs" dxfId="2355" priority="449" operator="equal">
      <formula>"Mercado Libre"</formula>
    </cfRule>
  </conditionalFormatting>
  <conditionalFormatting sqref="K71">
    <cfRule type="cellIs" dxfId="2354" priority="450" operator="equal">
      <formula>"Vincular"</formula>
    </cfRule>
  </conditionalFormatting>
  <conditionalFormatting sqref="L71">
    <cfRule type="cellIs" dxfId="2353" priority="451" operator="equal">
      <formula>"$"</formula>
    </cfRule>
  </conditionalFormatting>
  <conditionalFormatting sqref="M71">
    <cfRule type="cellIs" dxfId="2352" priority="452" operator="equal">
      <formula>"Mercado Envíos gratis"</formula>
    </cfRule>
  </conditionalFormatting>
  <conditionalFormatting sqref="N71">
    <cfRule type="cellIs" dxfId="2351" priority="453" operator="equal">
      <formula>"Mercado Envíos gratis"</formula>
    </cfRule>
  </conditionalFormatting>
  <conditionalFormatting sqref="O71">
    <cfRule type="cellIs" dxfId="2350" priority="454" operator="equal">
      <formula>"Premium"</formula>
    </cfRule>
  </conditionalFormatting>
  <conditionalFormatting sqref="R71">
    <cfRule type="cellIs" dxfId="2349" priority="455" operator="equal">
      <formula>"Inactiva"</formula>
    </cfRule>
  </conditionalFormatting>
  <conditionalFormatting sqref="G72">
    <cfRule type="cellIs" dxfId="2348" priority="456" operator="equal">
      <formula>"Mercado Libre"</formula>
    </cfRule>
  </conditionalFormatting>
  <conditionalFormatting sqref="K72">
    <cfRule type="cellIs" dxfId="2347" priority="457" operator="equal">
      <formula>"Vincular"</formula>
    </cfRule>
  </conditionalFormatting>
  <conditionalFormatting sqref="L72">
    <cfRule type="cellIs" dxfId="2346" priority="458" operator="equal">
      <formula>"$"</formula>
    </cfRule>
  </conditionalFormatting>
  <conditionalFormatting sqref="M72">
    <cfRule type="cellIs" dxfId="2345" priority="459" operator="equal">
      <formula>"Mercado Envíos gratis"</formula>
    </cfRule>
  </conditionalFormatting>
  <conditionalFormatting sqref="N72">
    <cfRule type="cellIs" dxfId="2344" priority="460" operator="equal">
      <formula>"Mercado Envíos gratis"</formula>
    </cfRule>
  </conditionalFormatting>
  <conditionalFormatting sqref="O72">
    <cfRule type="cellIs" dxfId="2343" priority="461" operator="equal">
      <formula>"Premium"</formula>
    </cfRule>
  </conditionalFormatting>
  <conditionalFormatting sqref="R72">
    <cfRule type="cellIs" dxfId="2342" priority="462" operator="equal">
      <formula>"Inactiva"</formula>
    </cfRule>
  </conditionalFormatting>
  <conditionalFormatting sqref="G73">
    <cfRule type="cellIs" dxfId="2341" priority="463" operator="equal">
      <formula>"Mercado Shops"</formula>
    </cfRule>
  </conditionalFormatting>
  <conditionalFormatting sqref="K73">
    <cfRule type="cellIs" dxfId="2340" priority="464" operator="equal">
      <formula>"Vincular"</formula>
    </cfRule>
  </conditionalFormatting>
  <conditionalFormatting sqref="L73">
    <cfRule type="cellIs" dxfId="2339" priority="465" operator="equal">
      <formula>"$"</formula>
    </cfRule>
  </conditionalFormatting>
  <conditionalFormatting sqref="M73">
    <cfRule type="cellIs" dxfId="2338" priority="466" operator="equal">
      <formula>"Mercado Envíos gratis"</formula>
    </cfRule>
  </conditionalFormatting>
  <conditionalFormatting sqref="N73">
    <cfRule type="cellIs" dxfId="2337" priority="467" operator="equal">
      <formula>"Mercado Envíos gratis"</formula>
    </cfRule>
  </conditionalFormatting>
  <conditionalFormatting sqref="O73">
    <cfRule type="cellIs" dxfId="2336" priority="468" operator="equal">
      <formula>"Premium"</formula>
    </cfRule>
  </conditionalFormatting>
  <conditionalFormatting sqref="R73">
    <cfRule type="cellIs" dxfId="2335" priority="469" operator="equal">
      <formula>"Inactiva"</formula>
    </cfRule>
  </conditionalFormatting>
  <conditionalFormatting sqref="G74">
    <cfRule type="cellIs" dxfId="2334" priority="470" operator="equal">
      <formula>"Mercado Libre"</formula>
    </cfRule>
  </conditionalFormatting>
  <conditionalFormatting sqref="K74">
    <cfRule type="cellIs" dxfId="2333" priority="471" operator="equal">
      <formula>"Vincular"</formula>
    </cfRule>
  </conditionalFormatting>
  <conditionalFormatting sqref="L74">
    <cfRule type="cellIs" dxfId="2332" priority="472" operator="equal">
      <formula>"$"</formula>
    </cfRule>
  </conditionalFormatting>
  <conditionalFormatting sqref="M74">
    <cfRule type="cellIs" dxfId="2331" priority="473" operator="equal">
      <formula>"Mercado Envíos gratis"</formula>
    </cfRule>
  </conditionalFormatting>
  <conditionalFormatting sqref="N74">
    <cfRule type="cellIs" dxfId="2330" priority="474" operator="equal">
      <formula>"Mercado Envíos gratis"</formula>
    </cfRule>
  </conditionalFormatting>
  <conditionalFormatting sqref="O74">
    <cfRule type="cellIs" dxfId="2329" priority="475" operator="equal">
      <formula>"Premium"</formula>
    </cfRule>
  </conditionalFormatting>
  <conditionalFormatting sqref="R74">
    <cfRule type="cellIs" dxfId="2328" priority="476" operator="equal">
      <formula>"Inactiva"</formula>
    </cfRule>
  </conditionalFormatting>
  <conditionalFormatting sqref="G75">
    <cfRule type="cellIs" dxfId="2327" priority="477" operator="equal">
      <formula>"Mercado Shops"</formula>
    </cfRule>
  </conditionalFormatting>
  <conditionalFormatting sqref="K75">
    <cfRule type="cellIs" dxfId="2326" priority="478" operator="equal">
      <formula>"Vincular"</formula>
    </cfRule>
  </conditionalFormatting>
  <conditionalFormatting sqref="L75">
    <cfRule type="cellIs" dxfId="2325" priority="479" operator="equal">
      <formula>"$"</formula>
    </cfRule>
  </conditionalFormatting>
  <conditionalFormatting sqref="M75">
    <cfRule type="cellIs" dxfId="2324" priority="480" operator="equal">
      <formula>"Mercado Envíos gratis"</formula>
    </cfRule>
  </conditionalFormatting>
  <conditionalFormatting sqref="N75">
    <cfRule type="cellIs" dxfId="2323" priority="481" operator="equal">
      <formula>"Mercado Envíos gratis"</formula>
    </cfRule>
  </conditionalFormatting>
  <conditionalFormatting sqref="O75">
    <cfRule type="cellIs" dxfId="2322" priority="482" operator="equal">
      <formula>"Premium"</formula>
    </cfRule>
  </conditionalFormatting>
  <conditionalFormatting sqref="R75">
    <cfRule type="cellIs" dxfId="2321" priority="483" operator="equal">
      <formula>"Inactiva"</formula>
    </cfRule>
  </conditionalFormatting>
  <conditionalFormatting sqref="G76">
    <cfRule type="cellIs" dxfId="2320" priority="484" operator="equal">
      <formula>"Mercado Libre"</formula>
    </cfRule>
  </conditionalFormatting>
  <conditionalFormatting sqref="K76">
    <cfRule type="cellIs" dxfId="2319" priority="485" operator="equal">
      <formula>"Vincular"</formula>
    </cfRule>
  </conditionalFormatting>
  <conditionalFormatting sqref="L76">
    <cfRule type="cellIs" dxfId="2318" priority="486" operator="equal">
      <formula>"$"</formula>
    </cfRule>
  </conditionalFormatting>
  <conditionalFormatting sqref="M76">
    <cfRule type="cellIs" dxfId="2317" priority="487" operator="equal">
      <formula>"Mercado Envíos gratis"</formula>
    </cfRule>
  </conditionalFormatting>
  <conditionalFormatting sqref="N76">
    <cfRule type="cellIs" dxfId="2316" priority="488" operator="equal">
      <formula>"Mercado Envíos gratis"</formula>
    </cfRule>
  </conditionalFormatting>
  <conditionalFormatting sqref="O76">
    <cfRule type="cellIs" dxfId="2315" priority="489" operator="equal">
      <formula>"Premium"</formula>
    </cfRule>
  </conditionalFormatting>
  <conditionalFormatting sqref="R76">
    <cfRule type="cellIs" dxfId="2314" priority="490" operator="equal">
      <formula>"Inactiva"</formula>
    </cfRule>
  </conditionalFormatting>
  <conditionalFormatting sqref="G77">
    <cfRule type="cellIs" dxfId="2313" priority="491" operator="equal">
      <formula>"Mercado Shops"</formula>
    </cfRule>
  </conditionalFormatting>
  <conditionalFormatting sqref="K77">
    <cfRule type="cellIs" dxfId="2312" priority="492" operator="equal">
      <formula>"Vincular"</formula>
    </cfRule>
  </conditionalFormatting>
  <conditionalFormatting sqref="L77">
    <cfRule type="cellIs" dxfId="2311" priority="493" operator="equal">
      <formula>"$"</formula>
    </cfRule>
  </conditionalFormatting>
  <conditionalFormatting sqref="M77">
    <cfRule type="cellIs" dxfId="2310" priority="494" operator="equal">
      <formula>"Mercado Envíos gratis"</formula>
    </cfRule>
  </conditionalFormatting>
  <conditionalFormatting sqref="N77">
    <cfRule type="cellIs" dxfId="2309" priority="495" operator="equal">
      <formula>"Mercado Envíos gratis"</formula>
    </cfRule>
  </conditionalFormatting>
  <conditionalFormatting sqref="O77">
    <cfRule type="cellIs" dxfId="2308" priority="496" operator="equal">
      <formula>"Premium"</formula>
    </cfRule>
  </conditionalFormatting>
  <conditionalFormatting sqref="R77">
    <cfRule type="cellIs" dxfId="2307" priority="497" operator="equal">
      <formula>"Inactiva"</formula>
    </cfRule>
  </conditionalFormatting>
  <conditionalFormatting sqref="G78">
    <cfRule type="cellIs" dxfId="2306" priority="498" operator="equal">
      <formula>"Mercado Libre y Mercado Shops"</formula>
    </cfRule>
  </conditionalFormatting>
  <conditionalFormatting sqref="K78">
    <cfRule type="cellIs" dxfId="2305" priority="499" operator="equal">
      <formula>"Vincular"</formula>
    </cfRule>
  </conditionalFormatting>
  <conditionalFormatting sqref="L78">
    <cfRule type="cellIs" dxfId="2304" priority="500" operator="equal">
      <formula>"$"</formula>
    </cfRule>
  </conditionalFormatting>
  <conditionalFormatting sqref="M78">
    <cfRule type="cellIs" dxfId="2303" priority="501" operator="equal">
      <formula>"Mercado Envíos gratis"</formula>
    </cfRule>
  </conditionalFormatting>
  <conditionalFormatting sqref="N78">
    <cfRule type="cellIs" dxfId="2302" priority="502" operator="equal">
      <formula>"Mercado Envíos gratis"</formula>
    </cfRule>
  </conditionalFormatting>
  <conditionalFormatting sqref="O78">
    <cfRule type="cellIs" dxfId="2301" priority="503" operator="equal">
      <formula>"Premium"</formula>
    </cfRule>
  </conditionalFormatting>
  <conditionalFormatting sqref="R78">
    <cfRule type="cellIs" dxfId="2300" priority="504" operator="equal">
      <formula>"Activa"</formula>
    </cfRule>
  </conditionalFormatting>
  <conditionalFormatting sqref="G79">
    <cfRule type="cellIs" dxfId="2299" priority="505" operator="equal">
      <formula>"Mercado Libre y Mercado Shops"</formula>
    </cfRule>
  </conditionalFormatting>
  <conditionalFormatting sqref="K79">
    <cfRule type="cellIs" dxfId="2298" priority="506" operator="equal">
      <formula>"Vincular"</formula>
    </cfRule>
  </conditionalFormatting>
  <conditionalFormatting sqref="L79">
    <cfRule type="cellIs" dxfId="2297" priority="507" operator="equal">
      <formula>"$"</formula>
    </cfRule>
  </conditionalFormatting>
  <conditionalFormatting sqref="M79">
    <cfRule type="cellIs" dxfId="2296" priority="508" operator="equal">
      <formula>"Mercado Envíos gratis"</formula>
    </cfRule>
  </conditionalFormatting>
  <conditionalFormatting sqref="N79">
    <cfRule type="cellIs" dxfId="2295" priority="509" operator="equal">
      <formula>"Mercado Envíos gratis"</formula>
    </cfRule>
  </conditionalFormatting>
  <conditionalFormatting sqref="O79">
    <cfRule type="cellIs" dxfId="2294" priority="510" operator="equal">
      <formula>"Premium"</formula>
    </cfRule>
  </conditionalFormatting>
  <conditionalFormatting sqref="R79">
    <cfRule type="cellIs" dxfId="2293" priority="511" operator="equal">
      <formula>"Activa"</formula>
    </cfRule>
  </conditionalFormatting>
  <conditionalFormatting sqref="G82">
    <cfRule type="cellIs" dxfId="2292" priority="512" operator="equal">
      <formula>"Mercado Libre y Mercado Shops"</formula>
    </cfRule>
  </conditionalFormatting>
  <conditionalFormatting sqref="K82">
    <cfRule type="cellIs" dxfId="2291" priority="513" operator="equal">
      <formula>"Vincular"</formula>
    </cfRule>
  </conditionalFormatting>
  <conditionalFormatting sqref="L82">
    <cfRule type="cellIs" dxfId="2290" priority="514" operator="equal">
      <formula>"$"</formula>
    </cfRule>
  </conditionalFormatting>
  <conditionalFormatting sqref="M82">
    <cfRule type="cellIs" dxfId="2289" priority="515" operator="equal">
      <formula>"Mercado Envíos gratis"</formula>
    </cfRule>
  </conditionalFormatting>
  <conditionalFormatting sqref="N82">
    <cfRule type="cellIs" dxfId="2288" priority="516" operator="equal">
      <formula>"Mercado Envíos gratis"</formula>
    </cfRule>
  </conditionalFormatting>
  <conditionalFormatting sqref="O82">
    <cfRule type="cellIs" dxfId="2287" priority="517" operator="equal">
      <formula>"Premium"</formula>
    </cfRule>
  </conditionalFormatting>
  <conditionalFormatting sqref="R82">
    <cfRule type="cellIs" dxfId="2286" priority="518" operator="equal">
      <formula>"Activa"</formula>
    </cfRule>
  </conditionalFormatting>
  <conditionalFormatting sqref="G83">
    <cfRule type="cellIs" dxfId="2285" priority="519" operator="equal">
      <formula>"Mercado Libre y Mercado Shops"</formula>
    </cfRule>
  </conditionalFormatting>
  <conditionalFormatting sqref="K83">
    <cfRule type="cellIs" dxfId="2284" priority="520" operator="equal">
      <formula>"Vincular"</formula>
    </cfRule>
  </conditionalFormatting>
  <conditionalFormatting sqref="L83">
    <cfRule type="cellIs" dxfId="2283" priority="521" operator="equal">
      <formula>"$"</formula>
    </cfRule>
  </conditionalFormatting>
  <conditionalFormatting sqref="M83">
    <cfRule type="cellIs" dxfId="2282" priority="522" operator="equal">
      <formula>"Mercado Envíos gratis"</formula>
    </cfRule>
  </conditionalFormatting>
  <conditionalFormatting sqref="N83">
    <cfRule type="cellIs" dxfId="2281" priority="523" operator="equal">
      <formula>"Mercado Envíos a cargo del comprador"</formula>
    </cfRule>
  </conditionalFormatting>
  <conditionalFormatting sqref="O83">
    <cfRule type="cellIs" dxfId="2280" priority="524" operator="equal">
      <formula>"Premium"</formula>
    </cfRule>
  </conditionalFormatting>
  <conditionalFormatting sqref="R83">
    <cfRule type="cellIs" dxfId="2279" priority="525" operator="equal">
      <formula>"Inactiva"</formula>
    </cfRule>
  </conditionalFormatting>
  <conditionalFormatting sqref="G85">
    <cfRule type="cellIs" dxfId="2278" priority="526" operator="equal">
      <formula>"Mercado Libre y Mercado Shops"</formula>
    </cfRule>
  </conditionalFormatting>
  <conditionalFormatting sqref="K85">
    <cfRule type="cellIs" dxfId="2277" priority="527" operator="equal">
      <formula>"Vincular"</formula>
    </cfRule>
  </conditionalFormatting>
  <conditionalFormatting sqref="L85">
    <cfRule type="cellIs" dxfId="2276" priority="528" operator="equal">
      <formula>"$"</formula>
    </cfRule>
  </conditionalFormatting>
  <conditionalFormatting sqref="M85">
    <cfRule type="cellIs" dxfId="2275" priority="529" operator="equal">
      <formula>"Mercado Envíos gratis"</formula>
    </cfRule>
  </conditionalFormatting>
  <conditionalFormatting sqref="N85">
    <cfRule type="cellIs" dxfId="2274" priority="530" operator="equal">
      <formula>"Mercado Envíos gratis"</formula>
    </cfRule>
  </conditionalFormatting>
  <conditionalFormatting sqref="O85">
    <cfRule type="cellIs" dxfId="2273" priority="531" operator="equal">
      <formula>"Premium"</formula>
    </cfRule>
  </conditionalFormatting>
  <conditionalFormatting sqref="R85">
    <cfRule type="cellIs" dxfId="2272" priority="532" operator="equal">
      <formula>"Activa"</formula>
    </cfRule>
  </conditionalFormatting>
  <conditionalFormatting sqref="G86">
    <cfRule type="cellIs" dxfId="2271" priority="533" operator="equal">
      <formula>"Mercado Libre y Mercado Shops"</formula>
    </cfRule>
  </conditionalFormatting>
  <conditionalFormatting sqref="K86">
    <cfRule type="cellIs" dxfId="2270" priority="534" operator="equal">
      <formula>"Vincular"</formula>
    </cfRule>
  </conditionalFormatting>
  <conditionalFormatting sqref="L86">
    <cfRule type="cellIs" dxfId="2269" priority="535" operator="equal">
      <formula>"$"</formula>
    </cfRule>
  </conditionalFormatting>
  <conditionalFormatting sqref="M86">
    <cfRule type="cellIs" dxfId="2268" priority="536" operator="equal">
      <formula>"Mercado Envíos gratis"</formula>
    </cfRule>
  </conditionalFormatting>
  <conditionalFormatting sqref="N86">
    <cfRule type="cellIs" dxfId="2267" priority="537" operator="equal">
      <formula>"Mercado Envíos gratis"</formula>
    </cfRule>
  </conditionalFormatting>
  <conditionalFormatting sqref="O86">
    <cfRule type="cellIs" dxfId="2266" priority="538" operator="equal">
      <formula>"Premium"</formula>
    </cfRule>
  </conditionalFormatting>
  <conditionalFormatting sqref="R86">
    <cfRule type="cellIs" dxfId="2265" priority="539" operator="equal">
      <formula>"Inactiva"</formula>
    </cfRule>
  </conditionalFormatting>
  <conditionalFormatting sqref="G87">
    <cfRule type="cellIs" dxfId="2264" priority="540" operator="equal">
      <formula>"Mercado Libre y Mercado Shops"</formula>
    </cfRule>
  </conditionalFormatting>
  <conditionalFormatting sqref="K87">
    <cfRule type="cellIs" dxfId="2263" priority="541" operator="equal">
      <formula>"Vincular"</formula>
    </cfRule>
  </conditionalFormatting>
  <conditionalFormatting sqref="L87">
    <cfRule type="cellIs" dxfId="2262" priority="542" operator="equal">
      <formula>"$"</formula>
    </cfRule>
  </conditionalFormatting>
  <conditionalFormatting sqref="M87">
    <cfRule type="cellIs" dxfId="2261" priority="543" operator="equal">
      <formula>"Mercado Envíos gratis"</formula>
    </cfRule>
  </conditionalFormatting>
  <conditionalFormatting sqref="N87">
    <cfRule type="cellIs" dxfId="2260" priority="544" operator="equal">
      <formula>"Mercado Envíos a cargo del comprador"</formula>
    </cfRule>
  </conditionalFormatting>
  <conditionalFormatting sqref="O87">
    <cfRule type="cellIs" dxfId="2259" priority="545" operator="equal">
      <formula>"Premium"</formula>
    </cfRule>
  </conditionalFormatting>
  <conditionalFormatting sqref="R87">
    <cfRule type="cellIs" dxfId="2258" priority="546" operator="equal">
      <formula>"Inactiva"</formula>
    </cfRule>
  </conditionalFormatting>
  <conditionalFormatting sqref="G88">
    <cfRule type="cellIs" dxfId="2257" priority="547" operator="equal">
      <formula>"Mercado Libre y Mercado Shops"</formula>
    </cfRule>
  </conditionalFormatting>
  <conditionalFormatting sqref="K88">
    <cfRule type="cellIs" dxfId="2256" priority="548" operator="equal">
      <formula>"Vincular"</formula>
    </cfRule>
  </conditionalFormatting>
  <conditionalFormatting sqref="L88">
    <cfRule type="cellIs" dxfId="2255" priority="549" operator="equal">
      <formula>"$"</formula>
    </cfRule>
  </conditionalFormatting>
  <conditionalFormatting sqref="M88">
    <cfRule type="cellIs" dxfId="2254" priority="550" operator="equal">
      <formula>"Mercado Envíos gratis"</formula>
    </cfRule>
  </conditionalFormatting>
  <conditionalFormatting sqref="N88">
    <cfRule type="cellIs" dxfId="2253" priority="551" operator="equal">
      <formula>"Mercado Envíos gratis"</formula>
    </cfRule>
  </conditionalFormatting>
  <conditionalFormatting sqref="O88">
    <cfRule type="cellIs" dxfId="2252" priority="552" operator="equal">
      <formula>"Premium"</formula>
    </cfRule>
  </conditionalFormatting>
  <conditionalFormatting sqref="R88">
    <cfRule type="cellIs" dxfId="2251" priority="553" operator="equal">
      <formula>"Activa"</formula>
    </cfRule>
  </conditionalFormatting>
  <conditionalFormatting sqref="G89">
    <cfRule type="cellIs" dxfId="2250" priority="554" operator="equal">
      <formula>"Mercado Libre"</formula>
    </cfRule>
  </conditionalFormatting>
  <conditionalFormatting sqref="K89">
    <cfRule type="cellIs" dxfId="2249" priority="555" operator="equal">
      <formula>"Vincular"</formula>
    </cfRule>
  </conditionalFormatting>
  <conditionalFormatting sqref="L89">
    <cfRule type="cellIs" dxfId="2248" priority="556" operator="equal">
      <formula>"$"</formula>
    </cfRule>
  </conditionalFormatting>
  <conditionalFormatting sqref="M89">
    <cfRule type="cellIs" dxfId="2247" priority="557" operator="equal">
      <formula>"Mercado Envíos gratis"</formula>
    </cfRule>
  </conditionalFormatting>
  <conditionalFormatting sqref="N89">
    <cfRule type="cellIs" dxfId="2246" priority="558" operator="equal">
      <formula>"Mercado Envíos gratis"</formula>
    </cfRule>
  </conditionalFormatting>
  <conditionalFormatting sqref="O89">
    <cfRule type="cellIs" dxfId="2245" priority="559" operator="equal">
      <formula>"Premium"</formula>
    </cfRule>
  </conditionalFormatting>
  <conditionalFormatting sqref="R89">
    <cfRule type="cellIs" dxfId="2244" priority="560" operator="equal">
      <formula>"Inactiva"</formula>
    </cfRule>
  </conditionalFormatting>
  <conditionalFormatting sqref="G92">
    <cfRule type="cellIs" dxfId="2243" priority="561" operator="equal">
      <formula>"Mercado Libre y Mercado Shops"</formula>
    </cfRule>
  </conditionalFormatting>
  <conditionalFormatting sqref="K92">
    <cfRule type="cellIs" dxfId="2242" priority="562" operator="equal">
      <formula>"Vincular"</formula>
    </cfRule>
  </conditionalFormatting>
  <conditionalFormatting sqref="L92">
    <cfRule type="cellIs" dxfId="2241" priority="563" operator="equal">
      <formula>"$"</formula>
    </cfRule>
  </conditionalFormatting>
  <conditionalFormatting sqref="M92">
    <cfRule type="cellIs" dxfId="2240" priority="564" operator="equal">
      <formula>"Mercado Envíos gratis"</formula>
    </cfRule>
  </conditionalFormatting>
  <conditionalFormatting sqref="N92">
    <cfRule type="cellIs" dxfId="2239" priority="565" operator="equal">
      <formula>"Mercado Envíos gratis"</formula>
    </cfRule>
  </conditionalFormatting>
  <conditionalFormatting sqref="O92">
    <cfRule type="cellIs" dxfId="2238" priority="566" operator="equal">
      <formula>"Premium"</formula>
    </cfRule>
  </conditionalFormatting>
  <conditionalFormatting sqref="R92">
    <cfRule type="cellIs" dxfId="2237" priority="567" operator="equal">
      <formula>"Activa"</formula>
    </cfRule>
  </conditionalFormatting>
  <conditionalFormatting sqref="G94">
    <cfRule type="cellIs" dxfId="2236" priority="568" operator="equal">
      <formula>"Mercado Libre y Mercado Shops"</formula>
    </cfRule>
  </conditionalFormatting>
  <conditionalFormatting sqref="K94">
    <cfRule type="cellIs" dxfId="2235" priority="569" operator="equal">
      <formula>"Vincular"</formula>
    </cfRule>
  </conditionalFormatting>
  <conditionalFormatting sqref="L94">
    <cfRule type="cellIs" dxfId="2234" priority="570" operator="equal">
      <formula>"$"</formula>
    </cfRule>
  </conditionalFormatting>
  <conditionalFormatting sqref="M94">
    <cfRule type="cellIs" dxfId="2233" priority="571" operator="equal">
      <formula>"Mercado Envíos gratis"</formula>
    </cfRule>
  </conditionalFormatting>
  <conditionalFormatting sqref="N94">
    <cfRule type="cellIs" dxfId="2232" priority="572" operator="equal">
      <formula>"Mercado Envíos gratis"</formula>
    </cfRule>
  </conditionalFormatting>
  <conditionalFormatting sqref="O94">
    <cfRule type="cellIs" dxfId="2231" priority="573" operator="equal">
      <formula>"Premium"</formula>
    </cfRule>
  </conditionalFormatting>
  <conditionalFormatting sqref="R94">
    <cfRule type="cellIs" dxfId="2230" priority="574" operator="equal">
      <formula>"Inactiva"</formula>
    </cfRule>
  </conditionalFormatting>
  <conditionalFormatting sqref="G95">
    <cfRule type="cellIs" dxfId="2229" priority="575" operator="equal">
      <formula>"Mercado Libre y Mercado Shops"</formula>
    </cfRule>
  </conditionalFormatting>
  <conditionalFormatting sqref="K95">
    <cfRule type="cellIs" dxfId="2228" priority="576" operator="equal">
      <formula>"Vincular"</formula>
    </cfRule>
  </conditionalFormatting>
  <conditionalFormatting sqref="L95">
    <cfRule type="cellIs" dxfId="2227" priority="577" operator="equal">
      <formula>"$"</formula>
    </cfRule>
  </conditionalFormatting>
  <conditionalFormatting sqref="M95">
    <cfRule type="cellIs" dxfId="2226" priority="578" operator="equal">
      <formula>"Mercado Envíos gratis"</formula>
    </cfRule>
  </conditionalFormatting>
  <conditionalFormatting sqref="N95">
    <cfRule type="cellIs" dxfId="2225" priority="579" operator="equal">
      <formula>"Mercado Envíos gratis"</formula>
    </cfRule>
  </conditionalFormatting>
  <conditionalFormatting sqref="O95">
    <cfRule type="cellIs" dxfId="2224" priority="580" operator="equal">
      <formula>"Premium"</formula>
    </cfRule>
  </conditionalFormatting>
  <conditionalFormatting sqref="R95">
    <cfRule type="cellIs" dxfId="2223" priority="581" operator="equal">
      <formula>"Inactiva"</formula>
    </cfRule>
  </conditionalFormatting>
  <conditionalFormatting sqref="G96">
    <cfRule type="cellIs" dxfId="2222" priority="582" operator="equal">
      <formula>"Mercado Libre y Mercado Shops"</formula>
    </cfRule>
  </conditionalFormatting>
  <conditionalFormatting sqref="K96">
    <cfRule type="cellIs" dxfId="2221" priority="583" operator="equal">
      <formula>"Vincular"</formula>
    </cfRule>
  </conditionalFormatting>
  <conditionalFormatting sqref="L96">
    <cfRule type="cellIs" dxfId="2220" priority="584" operator="equal">
      <formula>"$"</formula>
    </cfRule>
  </conditionalFormatting>
  <conditionalFormatting sqref="M96">
    <cfRule type="cellIs" dxfId="2219" priority="585" operator="equal">
      <formula>"Mercado Envíos gratis"</formula>
    </cfRule>
  </conditionalFormatting>
  <conditionalFormatting sqref="N96">
    <cfRule type="cellIs" dxfId="2218" priority="586" operator="equal">
      <formula>"Mercado Envíos gratis"</formula>
    </cfRule>
  </conditionalFormatting>
  <conditionalFormatting sqref="O96">
    <cfRule type="cellIs" dxfId="2217" priority="587" operator="equal">
      <formula>"Premium"</formula>
    </cfRule>
  </conditionalFormatting>
  <conditionalFormatting sqref="R96">
    <cfRule type="cellIs" dxfId="2216" priority="588" operator="equal">
      <formula>"Inactiva"</formula>
    </cfRule>
  </conditionalFormatting>
  <conditionalFormatting sqref="G97">
    <cfRule type="cellIs" dxfId="2215" priority="589" operator="equal">
      <formula>"Mercado Libre"</formula>
    </cfRule>
  </conditionalFormatting>
  <conditionalFormatting sqref="K97">
    <cfRule type="cellIs" dxfId="2214" priority="590" operator="equal">
      <formula>"Vincular"</formula>
    </cfRule>
  </conditionalFormatting>
  <conditionalFormatting sqref="L97">
    <cfRule type="cellIs" dxfId="2213" priority="591" operator="equal">
      <formula>"$"</formula>
    </cfRule>
  </conditionalFormatting>
  <conditionalFormatting sqref="M97">
    <cfRule type="cellIs" dxfId="2212" priority="592" operator="equal">
      <formula>"Mercado Envíos gratis"</formula>
    </cfRule>
  </conditionalFormatting>
  <conditionalFormatting sqref="N97">
    <cfRule type="cellIs" dxfId="2211" priority="593" operator="equal">
      <formula>"Mercado Envíos gratis"</formula>
    </cfRule>
  </conditionalFormatting>
  <conditionalFormatting sqref="O97">
    <cfRule type="cellIs" dxfId="2210" priority="594" operator="equal">
      <formula>"Premium"</formula>
    </cfRule>
  </conditionalFormatting>
  <conditionalFormatting sqref="R97">
    <cfRule type="cellIs" dxfId="2209" priority="595" operator="equal">
      <formula>"Inactiva"</formula>
    </cfRule>
  </conditionalFormatting>
  <conditionalFormatting sqref="G98">
    <cfRule type="cellIs" dxfId="2208" priority="596" operator="equal">
      <formula>"Mercado Libre y Mercado Shops"</formula>
    </cfRule>
  </conditionalFormatting>
  <conditionalFormatting sqref="K98">
    <cfRule type="cellIs" dxfId="2207" priority="597" operator="equal">
      <formula>"Vincular"</formula>
    </cfRule>
  </conditionalFormatting>
  <conditionalFormatting sqref="L98">
    <cfRule type="cellIs" dxfId="2206" priority="598" operator="equal">
      <formula>"$"</formula>
    </cfRule>
  </conditionalFormatting>
  <conditionalFormatting sqref="M98">
    <cfRule type="cellIs" dxfId="2205" priority="599" operator="equal">
      <formula>"Mercado Envíos gratis"</formula>
    </cfRule>
  </conditionalFormatting>
  <conditionalFormatting sqref="N98">
    <cfRule type="cellIs" dxfId="2204" priority="600" operator="equal">
      <formula>"Mercado Envíos gratis"</formula>
    </cfRule>
  </conditionalFormatting>
  <conditionalFormatting sqref="O98">
    <cfRule type="cellIs" dxfId="2203" priority="601" operator="equal">
      <formula>"Premium"</formula>
    </cfRule>
  </conditionalFormatting>
  <conditionalFormatting sqref="R98">
    <cfRule type="cellIs" dxfId="2202" priority="602" operator="equal">
      <formula>"Inactiva"</formula>
    </cfRule>
  </conditionalFormatting>
  <conditionalFormatting sqref="G99">
    <cfRule type="cellIs" dxfId="2201" priority="603" operator="equal">
      <formula>"Mercado Libre y Mercado Shops"</formula>
    </cfRule>
  </conditionalFormatting>
  <conditionalFormatting sqref="K99">
    <cfRule type="cellIs" dxfId="2200" priority="604" operator="equal">
      <formula>"Vincular"</formula>
    </cfRule>
  </conditionalFormatting>
  <conditionalFormatting sqref="L99">
    <cfRule type="cellIs" dxfId="2199" priority="605" operator="equal">
      <formula>"$"</formula>
    </cfRule>
  </conditionalFormatting>
  <conditionalFormatting sqref="M99">
    <cfRule type="cellIs" dxfId="2198" priority="606" operator="equal">
      <formula>"Mercado Envíos gratis"</formula>
    </cfRule>
  </conditionalFormatting>
  <conditionalFormatting sqref="N99">
    <cfRule type="cellIs" dxfId="2197" priority="607" operator="equal">
      <formula>"Mercado Envíos gratis"</formula>
    </cfRule>
  </conditionalFormatting>
  <conditionalFormatting sqref="O99">
    <cfRule type="cellIs" dxfId="2196" priority="608" operator="equal">
      <formula>"Premium"</formula>
    </cfRule>
  </conditionalFormatting>
  <conditionalFormatting sqref="R99">
    <cfRule type="cellIs" dxfId="2195" priority="609" operator="equal">
      <formula>"Inactiva"</formula>
    </cfRule>
  </conditionalFormatting>
  <conditionalFormatting sqref="G100">
    <cfRule type="cellIs" dxfId="2194" priority="610" operator="equal">
      <formula>"Mercado Libre"</formula>
    </cfRule>
  </conditionalFormatting>
  <conditionalFormatting sqref="K100">
    <cfRule type="cellIs" dxfId="2193" priority="611" operator="equal">
      <formula>"Vincular"</formula>
    </cfRule>
  </conditionalFormatting>
  <conditionalFormatting sqref="L100">
    <cfRule type="cellIs" dxfId="2192" priority="612" operator="equal">
      <formula>"$"</formula>
    </cfRule>
  </conditionalFormatting>
  <conditionalFormatting sqref="M100">
    <cfRule type="cellIs" dxfId="2191" priority="613" operator="equal">
      <formula>"Mercado Envíos gratis"</formula>
    </cfRule>
  </conditionalFormatting>
  <conditionalFormatting sqref="N100">
    <cfRule type="cellIs" dxfId="2190" priority="614" operator="equal">
      <formula>"Mercado Envíos gratis"</formula>
    </cfRule>
  </conditionalFormatting>
  <conditionalFormatting sqref="O100">
    <cfRule type="cellIs" dxfId="2189" priority="615" operator="equal">
      <formula>"Premium"</formula>
    </cfRule>
  </conditionalFormatting>
  <conditionalFormatting sqref="R100">
    <cfRule type="cellIs" dxfId="2188" priority="616" operator="equal">
      <formula>"Inactiva"</formula>
    </cfRule>
  </conditionalFormatting>
  <conditionalFormatting sqref="G101">
    <cfRule type="cellIs" dxfId="2187" priority="617" operator="equal">
      <formula>"Mercado Shops"</formula>
    </cfRule>
  </conditionalFormatting>
  <conditionalFormatting sqref="K101">
    <cfRule type="cellIs" dxfId="2186" priority="618" operator="equal">
      <formula>"Vincular"</formula>
    </cfRule>
  </conditionalFormatting>
  <conditionalFormatting sqref="L101">
    <cfRule type="cellIs" dxfId="2185" priority="619" operator="equal">
      <formula>"$"</formula>
    </cfRule>
  </conditionalFormatting>
  <conditionalFormatting sqref="M101">
    <cfRule type="cellIs" dxfId="2184" priority="620" operator="equal">
      <formula>"Mercado Envíos gratis"</formula>
    </cfRule>
  </conditionalFormatting>
  <conditionalFormatting sqref="N101">
    <cfRule type="cellIs" dxfId="2183" priority="621" operator="equal">
      <formula>"Mercado Envíos gratis"</formula>
    </cfRule>
  </conditionalFormatting>
  <conditionalFormatting sqref="O101">
    <cfRule type="cellIs" dxfId="2182" priority="622" operator="equal">
      <formula>"Premium"</formula>
    </cfRule>
  </conditionalFormatting>
  <conditionalFormatting sqref="R101">
    <cfRule type="cellIs" dxfId="2181" priority="623" operator="equal">
      <formula>"Inactiva"</formula>
    </cfRule>
  </conditionalFormatting>
  <conditionalFormatting sqref="G102">
    <cfRule type="cellIs" dxfId="2180" priority="624" operator="equal">
      <formula>"Mercado Shops"</formula>
    </cfRule>
  </conditionalFormatting>
  <conditionalFormatting sqref="K102">
    <cfRule type="cellIs" dxfId="2179" priority="625" operator="equal">
      <formula>"Vincular"</formula>
    </cfRule>
  </conditionalFormatting>
  <conditionalFormatting sqref="L102">
    <cfRule type="cellIs" dxfId="2178" priority="626" operator="equal">
      <formula>"$"</formula>
    </cfRule>
  </conditionalFormatting>
  <conditionalFormatting sqref="M102">
    <cfRule type="cellIs" dxfId="2177" priority="627" operator="equal">
      <formula>"Mercado Envíos gratis"</formula>
    </cfRule>
  </conditionalFormatting>
  <conditionalFormatting sqref="N102">
    <cfRule type="cellIs" dxfId="2176" priority="628" operator="equal">
      <formula>"Mercado Envíos gratis"</formula>
    </cfRule>
  </conditionalFormatting>
  <conditionalFormatting sqref="O102">
    <cfRule type="cellIs" dxfId="2175" priority="629" operator="equal">
      <formula>"Premium"</formula>
    </cfRule>
  </conditionalFormatting>
  <conditionalFormatting sqref="R102">
    <cfRule type="cellIs" dxfId="2174" priority="630" operator="equal">
      <formula>"Inactiva"</formula>
    </cfRule>
  </conditionalFormatting>
  <conditionalFormatting sqref="G103">
    <cfRule type="cellIs" dxfId="2173" priority="631" operator="equal">
      <formula>"Mercado Libre y Mercado Shops"</formula>
    </cfRule>
  </conditionalFormatting>
  <conditionalFormatting sqref="K103">
    <cfRule type="cellIs" dxfId="2172" priority="632" operator="equal">
      <formula>"Vincular"</formula>
    </cfRule>
  </conditionalFormatting>
  <conditionalFormatting sqref="L103">
    <cfRule type="cellIs" dxfId="2171" priority="633" operator="equal">
      <formula>"$"</formula>
    </cfRule>
  </conditionalFormatting>
  <conditionalFormatting sqref="M103">
    <cfRule type="cellIs" dxfId="2170" priority="634" operator="equal">
      <formula>"Mercado Envíos gratis"</formula>
    </cfRule>
  </conditionalFormatting>
  <conditionalFormatting sqref="N103">
    <cfRule type="cellIs" dxfId="2169" priority="635" operator="equal">
      <formula>"Mercado Envíos gratis"</formula>
    </cfRule>
  </conditionalFormatting>
  <conditionalFormatting sqref="O103">
    <cfRule type="cellIs" dxfId="2168" priority="636" operator="equal">
      <formula>"Premium"</formula>
    </cfRule>
  </conditionalFormatting>
  <conditionalFormatting sqref="R103">
    <cfRule type="cellIs" dxfId="2167" priority="637" operator="equal">
      <formula>"Inactiva"</formula>
    </cfRule>
  </conditionalFormatting>
  <conditionalFormatting sqref="G104">
    <cfRule type="cellIs" dxfId="2166" priority="638" operator="equal">
      <formula>"Mercado Libre y Mercado Shops"</formula>
    </cfRule>
  </conditionalFormatting>
  <conditionalFormatting sqref="K104">
    <cfRule type="cellIs" dxfId="2165" priority="639" operator="equal">
      <formula>"Vincular"</formula>
    </cfRule>
  </conditionalFormatting>
  <conditionalFormatting sqref="L104">
    <cfRule type="cellIs" dxfId="2164" priority="640" operator="equal">
      <formula>"$"</formula>
    </cfRule>
  </conditionalFormatting>
  <conditionalFormatting sqref="M104">
    <cfRule type="cellIs" dxfId="2163" priority="641" operator="equal">
      <formula>"Mercado Envíos gratis"</formula>
    </cfRule>
  </conditionalFormatting>
  <conditionalFormatting sqref="N104">
    <cfRule type="cellIs" dxfId="2162" priority="642" operator="equal">
      <formula>"Mercado Envíos gratis"</formula>
    </cfRule>
  </conditionalFormatting>
  <conditionalFormatting sqref="O104">
    <cfRule type="cellIs" dxfId="2161" priority="643" operator="equal">
      <formula>"Premium"</formula>
    </cfRule>
  </conditionalFormatting>
  <conditionalFormatting sqref="R104">
    <cfRule type="cellIs" dxfId="2160" priority="644" operator="equal">
      <formula>"Inactiva"</formula>
    </cfRule>
  </conditionalFormatting>
  <conditionalFormatting sqref="G105">
    <cfRule type="cellIs" dxfId="2159" priority="645" operator="equal">
      <formula>"Mercado Libre y Mercado Shops"</formula>
    </cfRule>
  </conditionalFormatting>
  <conditionalFormatting sqref="K105">
    <cfRule type="cellIs" dxfId="2158" priority="646" operator="equal">
      <formula>"Vincular"</formula>
    </cfRule>
  </conditionalFormatting>
  <conditionalFormatting sqref="L105">
    <cfRule type="cellIs" dxfId="2157" priority="647" operator="equal">
      <formula>"$"</formula>
    </cfRule>
  </conditionalFormatting>
  <conditionalFormatting sqref="M105">
    <cfRule type="cellIs" dxfId="2156" priority="648" operator="equal">
      <formula>"Mercado Envíos gratis"</formula>
    </cfRule>
  </conditionalFormatting>
  <conditionalFormatting sqref="N105">
    <cfRule type="cellIs" dxfId="2155" priority="649" operator="equal">
      <formula>"Mercado Envíos gratis"</formula>
    </cfRule>
  </conditionalFormatting>
  <conditionalFormatting sqref="O105">
    <cfRule type="cellIs" dxfId="2154" priority="650" operator="equal">
      <formula>"Premium"</formula>
    </cfRule>
  </conditionalFormatting>
  <conditionalFormatting sqref="R105">
    <cfRule type="cellIs" dxfId="2153" priority="651" operator="equal">
      <formula>"Inactiva"</formula>
    </cfRule>
  </conditionalFormatting>
  <conditionalFormatting sqref="G106">
    <cfRule type="cellIs" dxfId="2152" priority="652" operator="equal">
      <formula>"Mercado Libre"</formula>
    </cfRule>
  </conditionalFormatting>
  <conditionalFormatting sqref="K106">
    <cfRule type="cellIs" dxfId="2151" priority="653" operator="equal">
      <formula>"Vincular"</formula>
    </cfRule>
  </conditionalFormatting>
  <conditionalFormatting sqref="L106">
    <cfRule type="cellIs" dxfId="2150" priority="654" operator="equal">
      <formula>"$"</formula>
    </cfRule>
  </conditionalFormatting>
  <conditionalFormatting sqref="M106">
    <cfRule type="cellIs" dxfId="2149" priority="655" operator="equal">
      <formula>"Mercado Envíos gratis"</formula>
    </cfRule>
  </conditionalFormatting>
  <conditionalFormatting sqref="N106">
    <cfRule type="cellIs" dxfId="2148" priority="656" operator="equal">
      <formula>"Mercado Envíos gratis"</formula>
    </cfRule>
  </conditionalFormatting>
  <conditionalFormatting sqref="O106">
    <cfRule type="cellIs" dxfId="2147" priority="657" operator="equal">
      <formula>"Premium"</formula>
    </cfRule>
  </conditionalFormatting>
  <conditionalFormatting sqref="R106">
    <cfRule type="cellIs" dxfId="2146" priority="658" operator="equal">
      <formula>"Inactiva"</formula>
    </cfRule>
  </conditionalFormatting>
  <conditionalFormatting sqref="G107">
    <cfRule type="cellIs" dxfId="2145" priority="659" operator="equal">
      <formula>"Mercado Libre y Mercado Shops"</formula>
    </cfRule>
  </conditionalFormatting>
  <conditionalFormatting sqref="K107">
    <cfRule type="cellIs" dxfId="2144" priority="660" operator="equal">
      <formula>"Vincular"</formula>
    </cfRule>
  </conditionalFormatting>
  <conditionalFormatting sqref="L107">
    <cfRule type="cellIs" dxfId="2143" priority="661" operator="equal">
      <formula>"$"</formula>
    </cfRule>
  </conditionalFormatting>
  <conditionalFormatting sqref="M107">
    <cfRule type="cellIs" dxfId="2142" priority="662" operator="equal">
      <formula>"Mercado Envíos gratis"</formula>
    </cfRule>
  </conditionalFormatting>
  <conditionalFormatting sqref="N107">
    <cfRule type="cellIs" dxfId="2141" priority="663" operator="equal">
      <formula>"Mercado Envíos a cargo del comprador"</formula>
    </cfRule>
  </conditionalFormatting>
  <conditionalFormatting sqref="O107">
    <cfRule type="cellIs" dxfId="2140" priority="664" operator="equal">
      <formula>"Premium"</formula>
    </cfRule>
  </conditionalFormatting>
  <conditionalFormatting sqref="R107">
    <cfRule type="cellIs" dxfId="2139" priority="665" operator="equal">
      <formula>"Activa"</formula>
    </cfRule>
  </conditionalFormatting>
  <conditionalFormatting sqref="G108">
    <cfRule type="cellIs" dxfId="2138" priority="666" operator="equal">
      <formula>"Mercado Libre y Mercado Shops"</formula>
    </cfRule>
  </conditionalFormatting>
  <conditionalFormatting sqref="K108">
    <cfRule type="cellIs" dxfId="2137" priority="667" operator="equal">
      <formula>"Vincular"</formula>
    </cfRule>
  </conditionalFormatting>
  <conditionalFormatting sqref="L108">
    <cfRule type="cellIs" dxfId="2136" priority="668" operator="equal">
      <formula>"$"</formula>
    </cfRule>
  </conditionalFormatting>
  <conditionalFormatting sqref="M108">
    <cfRule type="cellIs" dxfId="2135" priority="669" operator="equal">
      <formula>"Mercado Envíos gratis"</formula>
    </cfRule>
  </conditionalFormatting>
  <conditionalFormatting sqref="N108">
    <cfRule type="cellIs" dxfId="2134" priority="670" operator="equal">
      <formula>"Mercado Envíos gratis"</formula>
    </cfRule>
  </conditionalFormatting>
  <conditionalFormatting sqref="O108">
    <cfRule type="cellIs" dxfId="2133" priority="671" operator="equal">
      <formula>"Premium"</formula>
    </cfRule>
  </conditionalFormatting>
  <conditionalFormatting sqref="R108">
    <cfRule type="cellIs" dxfId="2132" priority="672" operator="equal">
      <formula>"Activa"</formula>
    </cfRule>
  </conditionalFormatting>
  <conditionalFormatting sqref="G109">
    <cfRule type="cellIs" dxfId="2131" priority="673" operator="equal">
      <formula>"Mercado Libre y Mercado Shops"</formula>
    </cfRule>
  </conditionalFormatting>
  <conditionalFormatting sqref="K109">
    <cfRule type="cellIs" dxfId="2130" priority="674" operator="equal">
      <formula>"Vincular"</formula>
    </cfRule>
  </conditionalFormatting>
  <conditionalFormatting sqref="L109">
    <cfRule type="cellIs" dxfId="2129" priority="675" operator="equal">
      <formula>"$"</formula>
    </cfRule>
  </conditionalFormatting>
  <conditionalFormatting sqref="M109">
    <cfRule type="cellIs" dxfId="2128" priority="676" operator="equal">
      <formula>"Mercado Envíos gratis"</formula>
    </cfRule>
  </conditionalFormatting>
  <conditionalFormatting sqref="N109">
    <cfRule type="cellIs" dxfId="2127" priority="677" operator="equal">
      <formula>"Mercado Envíos gratis"</formula>
    </cfRule>
  </conditionalFormatting>
  <conditionalFormatting sqref="O109">
    <cfRule type="cellIs" dxfId="2126" priority="678" operator="equal">
      <formula>"Premium"</formula>
    </cfRule>
  </conditionalFormatting>
  <conditionalFormatting sqref="R109">
    <cfRule type="cellIs" dxfId="2125" priority="679" operator="equal">
      <formula>"Activa"</formula>
    </cfRule>
  </conditionalFormatting>
  <conditionalFormatting sqref="G110">
    <cfRule type="cellIs" dxfId="2124" priority="680" operator="equal">
      <formula>"Mercado Libre y Mercado Shops"</formula>
    </cfRule>
  </conditionalFormatting>
  <conditionalFormatting sqref="K110">
    <cfRule type="cellIs" dxfId="2123" priority="681" operator="equal">
      <formula>"Vincular"</formula>
    </cfRule>
  </conditionalFormatting>
  <conditionalFormatting sqref="L110">
    <cfRule type="cellIs" dxfId="2122" priority="682" operator="equal">
      <formula>"$"</formula>
    </cfRule>
  </conditionalFormatting>
  <conditionalFormatting sqref="M110">
    <cfRule type="cellIs" dxfId="2121" priority="683" operator="equal">
      <formula>"Mercado Envíos gratis"</formula>
    </cfRule>
  </conditionalFormatting>
  <conditionalFormatting sqref="N110">
    <cfRule type="cellIs" dxfId="2120" priority="684" operator="equal">
      <formula>"Mercado Envíos a cargo del comprador"</formula>
    </cfRule>
  </conditionalFormatting>
  <conditionalFormatting sqref="O110">
    <cfRule type="cellIs" dxfId="2119" priority="685" operator="equal">
      <formula>"Premium"</formula>
    </cfRule>
  </conditionalFormatting>
  <conditionalFormatting sqref="R110">
    <cfRule type="cellIs" dxfId="2118" priority="686" operator="equal">
      <formula>"Activa"</formula>
    </cfRule>
  </conditionalFormatting>
  <conditionalFormatting sqref="G112">
    <cfRule type="cellIs" dxfId="2117" priority="687" operator="equal">
      <formula>"Mercado Libre"</formula>
    </cfRule>
  </conditionalFormatting>
  <conditionalFormatting sqref="K112">
    <cfRule type="cellIs" dxfId="2116" priority="688" operator="equal">
      <formula>"Vincular"</formula>
    </cfRule>
  </conditionalFormatting>
  <conditionalFormatting sqref="L112">
    <cfRule type="cellIs" dxfId="2115" priority="689" operator="equal">
      <formula>"$"</formula>
    </cfRule>
  </conditionalFormatting>
  <conditionalFormatting sqref="M112">
    <cfRule type="cellIs" dxfId="2114" priority="690" operator="equal">
      <formula>"Mercado Envíos gratis"</formula>
    </cfRule>
  </conditionalFormatting>
  <conditionalFormatting sqref="O112">
    <cfRule type="cellIs" dxfId="2113" priority="691" operator="equal">
      <formula>"Premium"</formula>
    </cfRule>
  </conditionalFormatting>
  <conditionalFormatting sqref="R112">
    <cfRule type="cellIs" dxfId="2112" priority="692" operator="equal">
      <formula>"Inactiva"</formula>
    </cfRule>
  </conditionalFormatting>
  <conditionalFormatting sqref="G113">
    <cfRule type="cellIs" dxfId="2111" priority="693" operator="equal">
      <formula>"Mercado Libre y Mercado Shops"</formula>
    </cfRule>
  </conditionalFormatting>
  <conditionalFormatting sqref="K113">
    <cfRule type="cellIs" dxfId="2110" priority="694" operator="equal">
      <formula>"Vincular"</formula>
    </cfRule>
  </conditionalFormatting>
  <conditionalFormatting sqref="L113">
    <cfRule type="cellIs" dxfId="2109" priority="695" operator="equal">
      <formula>"$"</formula>
    </cfRule>
  </conditionalFormatting>
  <conditionalFormatting sqref="M113">
    <cfRule type="cellIs" dxfId="2108" priority="696" operator="equal">
      <formula>"Mercado Envíos gratis"</formula>
    </cfRule>
  </conditionalFormatting>
  <conditionalFormatting sqref="N113">
    <cfRule type="cellIs" dxfId="2107" priority="697" operator="equal">
      <formula>"Mercado Envíos a cargo del comprador"</formula>
    </cfRule>
  </conditionalFormatting>
  <conditionalFormatting sqref="O113">
    <cfRule type="cellIs" dxfId="2106" priority="698" operator="equal">
      <formula>"Premium"</formula>
    </cfRule>
  </conditionalFormatting>
  <conditionalFormatting sqref="R113">
    <cfRule type="cellIs" dxfId="2105" priority="699" operator="equal">
      <formula>"Activa"</formula>
    </cfRule>
  </conditionalFormatting>
  <conditionalFormatting sqref="G114">
    <cfRule type="cellIs" dxfId="2104" priority="700" operator="equal">
      <formula>"Mercado Libre y Mercado Shops"</formula>
    </cfRule>
  </conditionalFormatting>
  <conditionalFormatting sqref="K114">
    <cfRule type="cellIs" dxfId="2103" priority="701" operator="equal">
      <formula>"Vincular"</formula>
    </cfRule>
  </conditionalFormatting>
  <conditionalFormatting sqref="L114">
    <cfRule type="cellIs" dxfId="2102" priority="702" operator="equal">
      <formula>"$"</formula>
    </cfRule>
  </conditionalFormatting>
  <conditionalFormatting sqref="M114">
    <cfRule type="cellIs" dxfId="2101" priority="703" operator="equal">
      <formula>"Mercado Envíos gratis"</formula>
    </cfRule>
  </conditionalFormatting>
  <conditionalFormatting sqref="N114">
    <cfRule type="cellIs" dxfId="2100" priority="704" operator="equal">
      <formula>"Mercado Envíos gratis"</formula>
    </cfRule>
  </conditionalFormatting>
  <conditionalFormatting sqref="O114">
    <cfRule type="cellIs" dxfId="2099" priority="705" operator="equal">
      <formula>"Premium"</formula>
    </cfRule>
  </conditionalFormatting>
  <conditionalFormatting sqref="R114">
    <cfRule type="cellIs" dxfId="2098" priority="706" operator="equal">
      <formula>"Activa"</formula>
    </cfRule>
  </conditionalFormatting>
  <conditionalFormatting sqref="G115">
    <cfRule type="cellIs" dxfId="2097" priority="707" operator="equal">
      <formula>"Mercado Libre y Mercado Shops"</formula>
    </cfRule>
  </conditionalFormatting>
  <conditionalFormatting sqref="K115">
    <cfRule type="cellIs" dxfId="2096" priority="708" operator="equal">
      <formula>"Vincular"</formula>
    </cfRule>
  </conditionalFormatting>
  <conditionalFormatting sqref="L115">
    <cfRule type="cellIs" dxfId="2095" priority="709" operator="equal">
      <formula>"$"</formula>
    </cfRule>
  </conditionalFormatting>
  <conditionalFormatting sqref="M115">
    <cfRule type="cellIs" dxfId="2094" priority="710" operator="equal">
      <formula>"Mercado Envíos gratis"</formula>
    </cfRule>
  </conditionalFormatting>
  <conditionalFormatting sqref="N115">
    <cfRule type="cellIs" dxfId="2093" priority="711" operator="equal">
      <formula>"Mercado Envíos a cargo del comprador"</formula>
    </cfRule>
  </conditionalFormatting>
  <conditionalFormatting sqref="O115">
    <cfRule type="cellIs" dxfId="2092" priority="712" operator="equal">
      <formula>"Premium"</formula>
    </cfRule>
  </conditionalFormatting>
  <conditionalFormatting sqref="R115">
    <cfRule type="cellIs" dxfId="2091" priority="713" operator="equal">
      <formula>"Inactiva"</formula>
    </cfRule>
  </conditionalFormatting>
  <conditionalFormatting sqref="G116">
    <cfRule type="cellIs" dxfId="2090" priority="714" operator="equal">
      <formula>"Mercado Libre"</formula>
    </cfRule>
  </conditionalFormatting>
  <conditionalFormatting sqref="K116">
    <cfRule type="cellIs" dxfId="2089" priority="715" operator="equal">
      <formula>"Vincular"</formula>
    </cfRule>
  </conditionalFormatting>
  <conditionalFormatting sqref="L116">
    <cfRule type="cellIs" dxfId="2088" priority="716" operator="equal">
      <formula>"$"</formula>
    </cfRule>
  </conditionalFormatting>
  <conditionalFormatting sqref="M116">
    <cfRule type="cellIs" dxfId="2087" priority="717" operator="equal">
      <formula>"Mercado Envíos gratis"</formula>
    </cfRule>
  </conditionalFormatting>
  <conditionalFormatting sqref="N116">
    <cfRule type="cellIs" dxfId="2086" priority="718" operator="equal">
      <formula>"Mercado Envíos gratis"</formula>
    </cfRule>
  </conditionalFormatting>
  <conditionalFormatting sqref="O116">
    <cfRule type="cellIs" dxfId="2085" priority="719" operator="equal">
      <formula>"Premium"</formula>
    </cfRule>
  </conditionalFormatting>
  <conditionalFormatting sqref="R116">
    <cfRule type="cellIs" dxfId="2084" priority="720" operator="equal">
      <formula>"Activa"</formula>
    </cfRule>
  </conditionalFormatting>
  <conditionalFormatting sqref="G118">
    <cfRule type="cellIs" dxfId="2083" priority="721" operator="equal">
      <formula>"Mercado Libre y Mercado Shops"</formula>
    </cfRule>
  </conditionalFormatting>
  <conditionalFormatting sqref="K118">
    <cfRule type="cellIs" dxfId="2082" priority="722" operator="equal">
      <formula>"Vincular"</formula>
    </cfRule>
  </conditionalFormatting>
  <conditionalFormatting sqref="L118">
    <cfRule type="cellIs" dxfId="2081" priority="723" operator="equal">
      <formula>"$"</formula>
    </cfRule>
  </conditionalFormatting>
  <conditionalFormatting sqref="M118">
    <cfRule type="cellIs" dxfId="2080" priority="724" operator="equal">
      <formula>"Mercado Envíos gratis"</formula>
    </cfRule>
  </conditionalFormatting>
  <conditionalFormatting sqref="N118">
    <cfRule type="cellIs" dxfId="2079" priority="725" operator="equal">
      <formula>"Mercado Envíos a cargo del comprador"</formula>
    </cfRule>
  </conditionalFormatting>
  <conditionalFormatting sqref="O118">
    <cfRule type="cellIs" dxfId="2078" priority="726" operator="equal">
      <formula>"Premium"</formula>
    </cfRule>
  </conditionalFormatting>
  <conditionalFormatting sqref="R118">
    <cfRule type="cellIs" dxfId="2077" priority="727" operator="equal">
      <formula>"Activa"</formula>
    </cfRule>
  </conditionalFormatting>
  <conditionalFormatting sqref="G120">
    <cfRule type="cellIs" dxfId="2076" priority="728" operator="equal">
      <formula>"Mercado Libre"</formula>
    </cfRule>
  </conditionalFormatting>
  <conditionalFormatting sqref="K120">
    <cfRule type="cellIs" dxfId="2075" priority="729" operator="equal">
      <formula>"Vincular"</formula>
    </cfRule>
  </conditionalFormatting>
  <conditionalFormatting sqref="L120">
    <cfRule type="cellIs" dxfId="2074" priority="730" operator="equal">
      <formula>"$"</formula>
    </cfRule>
  </conditionalFormatting>
  <conditionalFormatting sqref="M120">
    <cfRule type="cellIs" dxfId="2073" priority="731" operator="equal">
      <formula>"Mercado Envíos a cargo del comprador"</formula>
    </cfRule>
  </conditionalFormatting>
  <conditionalFormatting sqref="N120">
    <cfRule type="cellIs" dxfId="2072" priority="732" operator="equal">
      <formula>"Mercado Envíos a cargo del comprador"</formula>
    </cfRule>
  </conditionalFormatting>
  <conditionalFormatting sqref="O120">
    <cfRule type="cellIs" dxfId="2071" priority="733" operator="equal">
      <formula>"Premium"</formula>
    </cfRule>
  </conditionalFormatting>
  <conditionalFormatting sqref="R120">
    <cfRule type="cellIs" dxfId="2070" priority="734" operator="equal">
      <formula>"Inactiva"</formula>
    </cfRule>
  </conditionalFormatting>
  <conditionalFormatting sqref="G122">
    <cfRule type="cellIs" dxfId="2069" priority="735" operator="equal">
      <formula>"Mercado Libre y Mercado Shops"</formula>
    </cfRule>
  </conditionalFormatting>
  <conditionalFormatting sqref="K122">
    <cfRule type="cellIs" dxfId="2068" priority="736" operator="equal">
      <formula>"Vincular"</formula>
    </cfRule>
  </conditionalFormatting>
  <conditionalFormatting sqref="L122">
    <cfRule type="cellIs" dxfId="2067" priority="737" operator="equal">
      <formula>"$"</formula>
    </cfRule>
  </conditionalFormatting>
  <conditionalFormatting sqref="M122">
    <cfRule type="cellIs" dxfId="2066" priority="738" operator="equal">
      <formula>"Mercado Envíos gratis"</formula>
    </cfRule>
  </conditionalFormatting>
  <conditionalFormatting sqref="N122">
    <cfRule type="cellIs" dxfId="2065" priority="739" operator="equal">
      <formula>"Mercado Envíos por mi cuenta"</formula>
    </cfRule>
  </conditionalFormatting>
  <conditionalFormatting sqref="O122">
    <cfRule type="cellIs" dxfId="2064" priority="740" operator="equal">
      <formula>"Clásica"</formula>
    </cfRule>
  </conditionalFormatting>
  <conditionalFormatting sqref="R122">
    <cfRule type="cellIs" dxfId="2063" priority="741" operator="equal">
      <formula>"Activa"</formula>
    </cfRule>
  </conditionalFormatting>
  <conditionalFormatting sqref="G123">
    <cfRule type="cellIs" dxfId="2062" priority="742" operator="equal">
      <formula>"Mercado Libre y Mercado Shops"</formula>
    </cfRule>
  </conditionalFormatting>
  <conditionalFormatting sqref="K123">
    <cfRule type="cellIs" dxfId="2061" priority="743" operator="equal">
      <formula>"Vincular"</formula>
    </cfRule>
  </conditionalFormatting>
  <conditionalFormatting sqref="L123">
    <cfRule type="cellIs" dxfId="2060" priority="744" operator="equal">
      <formula>"$"</formula>
    </cfRule>
  </conditionalFormatting>
  <conditionalFormatting sqref="M123">
    <cfRule type="cellIs" dxfId="2059" priority="745" operator="equal">
      <formula>"Mercado Envíos gratis"</formula>
    </cfRule>
  </conditionalFormatting>
  <conditionalFormatting sqref="N123">
    <cfRule type="cellIs" dxfId="2058" priority="746" operator="equal">
      <formula>"Mercado Envíos gratis"</formula>
    </cfRule>
  </conditionalFormatting>
  <conditionalFormatting sqref="O123">
    <cfRule type="cellIs" dxfId="2057" priority="747" operator="equal">
      <formula>"Premium"</formula>
    </cfRule>
  </conditionalFormatting>
  <conditionalFormatting sqref="R123">
    <cfRule type="cellIs" dxfId="2056" priority="748" operator="equal">
      <formula>"Inactiva"</formula>
    </cfRule>
  </conditionalFormatting>
  <conditionalFormatting sqref="G124">
    <cfRule type="cellIs" dxfId="2055" priority="749" operator="equal">
      <formula>"Mercado Libre y Mercado Shops"</formula>
    </cfRule>
  </conditionalFormatting>
  <conditionalFormatting sqref="K124">
    <cfRule type="cellIs" dxfId="2054" priority="750" operator="equal">
      <formula>"Vincular"</formula>
    </cfRule>
  </conditionalFormatting>
  <conditionalFormatting sqref="L124">
    <cfRule type="cellIs" dxfId="2053" priority="751" operator="equal">
      <formula>"$"</formula>
    </cfRule>
  </conditionalFormatting>
  <conditionalFormatting sqref="M124">
    <cfRule type="cellIs" dxfId="2052" priority="752" operator="equal">
      <formula>"Mercado Envíos gratis"</formula>
    </cfRule>
  </conditionalFormatting>
  <conditionalFormatting sqref="N124">
    <cfRule type="cellIs" dxfId="2051" priority="753" operator="equal">
      <formula>"Mercado Envíos gratis"</formula>
    </cfRule>
  </conditionalFormatting>
  <conditionalFormatting sqref="O124">
    <cfRule type="cellIs" dxfId="2050" priority="754" operator="equal">
      <formula>"Premium"</formula>
    </cfRule>
  </conditionalFormatting>
  <conditionalFormatting sqref="R124">
    <cfRule type="cellIs" dxfId="2049" priority="755" operator="equal">
      <formula>"Activa"</formula>
    </cfRule>
  </conditionalFormatting>
  <conditionalFormatting sqref="G125">
    <cfRule type="cellIs" dxfId="2048" priority="756" operator="equal">
      <formula>"Mercado Libre y Mercado Shops"</formula>
    </cfRule>
  </conditionalFormatting>
  <conditionalFormatting sqref="K125">
    <cfRule type="cellIs" dxfId="2047" priority="757" operator="equal">
      <formula>"Vincular"</formula>
    </cfRule>
  </conditionalFormatting>
  <conditionalFormatting sqref="L125">
    <cfRule type="cellIs" dxfId="2046" priority="758" operator="equal">
      <formula>"$"</formula>
    </cfRule>
  </conditionalFormatting>
  <conditionalFormatting sqref="M125">
    <cfRule type="cellIs" dxfId="2045" priority="759" operator="equal">
      <formula>"Mercado Envíos gratis"</formula>
    </cfRule>
  </conditionalFormatting>
  <conditionalFormatting sqref="N125">
    <cfRule type="cellIs" dxfId="2044" priority="760" operator="equal">
      <formula>"Mercado Envíos gratis"</formula>
    </cfRule>
  </conditionalFormatting>
  <conditionalFormatting sqref="O125">
    <cfRule type="cellIs" dxfId="2043" priority="761" operator="equal">
      <formula>"Premium"</formula>
    </cfRule>
  </conditionalFormatting>
  <conditionalFormatting sqref="R125">
    <cfRule type="cellIs" dxfId="2042" priority="762" operator="equal">
      <formula>"Inactiva"</formula>
    </cfRule>
  </conditionalFormatting>
  <conditionalFormatting sqref="G126">
    <cfRule type="cellIs" dxfId="2041" priority="763" operator="equal">
      <formula>"Mercado Libre y Mercado Shops"</formula>
    </cfRule>
  </conditionalFormatting>
  <conditionalFormatting sqref="K126">
    <cfRule type="cellIs" dxfId="2040" priority="764" operator="equal">
      <formula>"Vincular"</formula>
    </cfRule>
  </conditionalFormatting>
  <conditionalFormatting sqref="L126">
    <cfRule type="cellIs" dxfId="2039" priority="765" operator="equal">
      <formula>"$"</formula>
    </cfRule>
  </conditionalFormatting>
  <conditionalFormatting sqref="M126">
    <cfRule type="cellIs" dxfId="2038" priority="766" operator="equal">
      <formula>"Mercado Envíos gratis"</formula>
    </cfRule>
  </conditionalFormatting>
  <conditionalFormatting sqref="N126">
    <cfRule type="cellIs" dxfId="2037" priority="767" operator="equal">
      <formula>"Mercado Envíos gratis"</formula>
    </cfRule>
  </conditionalFormatting>
  <conditionalFormatting sqref="O126">
    <cfRule type="cellIs" dxfId="2036" priority="768" operator="equal">
      <formula>"Premium"</formula>
    </cfRule>
  </conditionalFormatting>
  <conditionalFormatting sqref="R126">
    <cfRule type="cellIs" dxfId="2035" priority="769" operator="equal">
      <formula>"Inactiva"</formula>
    </cfRule>
  </conditionalFormatting>
  <conditionalFormatting sqref="G128">
    <cfRule type="cellIs" dxfId="2034" priority="770" operator="equal">
      <formula>"Mercado Libre"</formula>
    </cfRule>
  </conditionalFormatting>
  <conditionalFormatting sqref="K128">
    <cfRule type="cellIs" dxfId="2033" priority="771" operator="equal">
      <formula>"Vincular"</formula>
    </cfRule>
  </conditionalFormatting>
  <conditionalFormatting sqref="L128">
    <cfRule type="cellIs" dxfId="2032" priority="772" operator="equal">
      <formula>"$"</formula>
    </cfRule>
  </conditionalFormatting>
  <conditionalFormatting sqref="M128">
    <cfRule type="cellIs" dxfId="2031" priority="773" operator="equal">
      <formula>"Mercado Envíos gratis"</formula>
    </cfRule>
  </conditionalFormatting>
  <conditionalFormatting sqref="N128">
    <cfRule type="cellIs" dxfId="2030" priority="774" operator="equal">
      <formula>"Mercado Envíos gratis"</formula>
    </cfRule>
  </conditionalFormatting>
  <conditionalFormatting sqref="O128">
    <cfRule type="cellIs" dxfId="2029" priority="775" operator="equal">
      <formula>"Premium"</formula>
    </cfRule>
  </conditionalFormatting>
  <conditionalFormatting sqref="R128">
    <cfRule type="cellIs" dxfId="2028" priority="776" operator="equal">
      <formula>"Inactiva"</formula>
    </cfRule>
  </conditionalFormatting>
  <conditionalFormatting sqref="G129">
    <cfRule type="cellIs" dxfId="2027" priority="777" operator="equal">
      <formula>"Mercado Libre y Mercado Shops"</formula>
    </cfRule>
  </conditionalFormatting>
  <conditionalFormatting sqref="K129">
    <cfRule type="cellIs" dxfId="2026" priority="778" operator="equal">
      <formula>"Vincular"</formula>
    </cfRule>
  </conditionalFormatting>
  <conditionalFormatting sqref="L129">
    <cfRule type="cellIs" dxfId="2025" priority="779" operator="equal">
      <formula>"$"</formula>
    </cfRule>
  </conditionalFormatting>
  <conditionalFormatting sqref="M129">
    <cfRule type="cellIs" dxfId="2024" priority="780" operator="equal">
      <formula>"Mercado Envíos gratis"</formula>
    </cfRule>
  </conditionalFormatting>
  <conditionalFormatting sqref="N129">
    <cfRule type="cellIs" dxfId="2023" priority="781" operator="equal">
      <formula>"Mercado Envíos gratis"</formula>
    </cfRule>
  </conditionalFormatting>
  <conditionalFormatting sqref="O129">
    <cfRule type="cellIs" dxfId="2022" priority="782" operator="equal">
      <formula>"Premium"</formula>
    </cfRule>
  </conditionalFormatting>
  <conditionalFormatting sqref="R129">
    <cfRule type="cellIs" dxfId="2021" priority="783" operator="equal">
      <formula>"Inactiva"</formula>
    </cfRule>
  </conditionalFormatting>
  <conditionalFormatting sqref="G130">
    <cfRule type="cellIs" dxfId="2020" priority="784" operator="equal">
      <formula>"Mercado Shops"</formula>
    </cfRule>
  </conditionalFormatting>
  <conditionalFormatting sqref="K130">
    <cfRule type="cellIs" dxfId="2019" priority="785" operator="equal">
      <formula>"Vincular"</formula>
    </cfRule>
  </conditionalFormatting>
  <conditionalFormatting sqref="L130">
    <cfRule type="cellIs" dxfId="2018" priority="786" operator="equal">
      <formula>"$"</formula>
    </cfRule>
  </conditionalFormatting>
  <conditionalFormatting sqref="M130">
    <cfRule type="cellIs" dxfId="2017" priority="787" operator="equal">
      <formula>"Mercado Envíos gratis"</formula>
    </cfRule>
  </conditionalFormatting>
  <conditionalFormatting sqref="N130">
    <cfRule type="cellIs" dxfId="2016" priority="788" operator="equal">
      <formula>"Mercado Envíos gratis"</formula>
    </cfRule>
  </conditionalFormatting>
  <conditionalFormatting sqref="O130">
    <cfRule type="cellIs" dxfId="2015" priority="789" operator="equal">
      <formula>"Premium"</formula>
    </cfRule>
  </conditionalFormatting>
  <conditionalFormatting sqref="R130">
    <cfRule type="cellIs" dxfId="2014" priority="790" operator="equal">
      <formula>"Inactiva"</formula>
    </cfRule>
  </conditionalFormatting>
  <conditionalFormatting sqref="G131">
    <cfRule type="cellIs" dxfId="2013" priority="791" operator="equal">
      <formula>"Mercado Libre y Mercado Shops"</formula>
    </cfRule>
  </conditionalFormatting>
  <conditionalFormatting sqref="K131">
    <cfRule type="cellIs" dxfId="2012" priority="792" operator="equal">
      <formula>"Vincular"</formula>
    </cfRule>
  </conditionalFormatting>
  <conditionalFormatting sqref="L131">
    <cfRule type="cellIs" dxfId="2011" priority="793" operator="equal">
      <formula>"$"</formula>
    </cfRule>
  </conditionalFormatting>
  <conditionalFormatting sqref="M131">
    <cfRule type="cellIs" dxfId="2010" priority="794" operator="equal">
      <formula>"Mercado Envíos gratis"</formula>
    </cfRule>
  </conditionalFormatting>
  <conditionalFormatting sqref="N131">
    <cfRule type="cellIs" dxfId="2009" priority="795" operator="equal">
      <formula>"Mercado Envíos a cargo del comprador"</formula>
    </cfRule>
  </conditionalFormatting>
  <conditionalFormatting sqref="O131">
    <cfRule type="cellIs" dxfId="2008" priority="796" operator="equal">
      <formula>"Premium"</formula>
    </cfRule>
  </conditionalFormatting>
  <conditionalFormatting sqref="R131">
    <cfRule type="cellIs" dxfId="2007" priority="797" operator="equal">
      <formula>"Activa"</formula>
    </cfRule>
  </conditionalFormatting>
  <conditionalFormatting sqref="G132">
    <cfRule type="cellIs" dxfId="2006" priority="798" operator="equal">
      <formula>"Mercado Libre y Mercado Shops"</formula>
    </cfRule>
  </conditionalFormatting>
  <conditionalFormatting sqref="K132">
    <cfRule type="cellIs" dxfId="2005" priority="799" operator="equal">
      <formula>"Vincular"</formula>
    </cfRule>
  </conditionalFormatting>
  <conditionalFormatting sqref="L132">
    <cfRule type="cellIs" dxfId="2004" priority="800" operator="equal">
      <formula>"$"</formula>
    </cfRule>
  </conditionalFormatting>
  <conditionalFormatting sqref="M132">
    <cfRule type="cellIs" dxfId="2003" priority="801" operator="equal">
      <formula>"Mercado Envíos gratis"</formula>
    </cfRule>
  </conditionalFormatting>
  <conditionalFormatting sqref="N132">
    <cfRule type="cellIs" dxfId="2002" priority="802" operator="equal">
      <formula>"Mercado Envíos gratis"</formula>
    </cfRule>
  </conditionalFormatting>
  <conditionalFormatting sqref="O132">
    <cfRule type="cellIs" dxfId="2001" priority="803" operator="equal">
      <formula>"Premium"</formula>
    </cfRule>
  </conditionalFormatting>
  <conditionalFormatting sqref="R132">
    <cfRule type="cellIs" dxfId="2000" priority="804" operator="equal">
      <formula>"Activa"</formula>
    </cfRule>
  </conditionalFormatting>
  <conditionalFormatting sqref="G133">
    <cfRule type="cellIs" dxfId="1999" priority="805" operator="equal">
      <formula>"Mercado Libre y Mercado Shops"</formula>
    </cfRule>
  </conditionalFormatting>
  <conditionalFormatting sqref="K133">
    <cfRule type="cellIs" dxfId="1998" priority="806" operator="equal">
      <formula>"Vincular"</formula>
    </cfRule>
  </conditionalFormatting>
  <conditionalFormatting sqref="L133">
    <cfRule type="cellIs" dxfId="1997" priority="807" operator="equal">
      <formula>"$"</formula>
    </cfRule>
  </conditionalFormatting>
  <conditionalFormatting sqref="M133">
    <cfRule type="cellIs" dxfId="1996" priority="808" operator="equal">
      <formula>"Mercado Envíos gratis"</formula>
    </cfRule>
  </conditionalFormatting>
  <conditionalFormatting sqref="N133">
    <cfRule type="cellIs" dxfId="1995" priority="809" operator="equal">
      <formula>"Mercado Envíos gratis"</formula>
    </cfRule>
  </conditionalFormatting>
  <conditionalFormatting sqref="O133">
    <cfRule type="cellIs" dxfId="1994" priority="810" operator="equal">
      <formula>"Premium"</formula>
    </cfRule>
  </conditionalFormatting>
  <conditionalFormatting sqref="R133">
    <cfRule type="cellIs" dxfId="1993" priority="811" operator="equal">
      <formula>"Activa"</formula>
    </cfRule>
  </conditionalFormatting>
  <conditionalFormatting sqref="G134">
    <cfRule type="cellIs" dxfId="1992" priority="812" operator="equal">
      <formula>"Mercado Libre y Mercado Shops"</formula>
    </cfRule>
  </conditionalFormatting>
  <conditionalFormatting sqref="K134">
    <cfRule type="cellIs" dxfId="1991" priority="813" operator="equal">
      <formula>"Vincular"</formula>
    </cfRule>
  </conditionalFormatting>
  <conditionalFormatting sqref="L134">
    <cfRule type="cellIs" dxfId="1990" priority="814" operator="equal">
      <formula>"$"</formula>
    </cfRule>
  </conditionalFormatting>
  <conditionalFormatting sqref="M134">
    <cfRule type="cellIs" dxfId="1989" priority="815" operator="equal">
      <formula>"Mercado Envíos gratis"</formula>
    </cfRule>
  </conditionalFormatting>
  <conditionalFormatting sqref="N134">
    <cfRule type="cellIs" dxfId="1988" priority="816" operator="equal">
      <formula>"Mercado Envíos gratis"</formula>
    </cfRule>
  </conditionalFormatting>
  <conditionalFormatting sqref="O134">
    <cfRule type="cellIs" dxfId="1987" priority="817" operator="equal">
      <formula>"Premium"</formula>
    </cfRule>
  </conditionalFormatting>
  <conditionalFormatting sqref="R134">
    <cfRule type="cellIs" dxfId="1986" priority="818" operator="equal">
      <formula>"Activa"</formula>
    </cfRule>
  </conditionalFormatting>
  <conditionalFormatting sqref="G135">
    <cfRule type="cellIs" dxfId="1985" priority="819" operator="equal">
      <formula>"Mercado Libre y Mercado Shops"</formula>
    </cfRule>
  </conditionalFormatting>
  <conditionalFormatting sqref="K135">
    <cfRule type="cellIs" dxfId="1984" priority="820" operator="equal">
      <formula>"Vincular"</formula>
    </cfRule>
  </conditionalFormatting>
  <conditionalFormatting sqref="L135">
    <cfRule type="cellIs" dxfId="1983" priority="821" operator="equal">
      <formula>"$"</formula>
    </cfRule>
  </conditionalFormatting>
  <conditionalFormatting sqref="M135">
    <cfRule type="cellIs" dxfId="1982" priority="822" operator="equal">
      <formula>"Mercado Envíos gratis"</formula>
    </cfRule>
  </conditionalFormatting>
  <conditionalFormatting sqref="N135">
    <cfRule type="cellIs" dxfId="1981" priority="823" operator="equal">
      <formula>"Mercado Envíos gratis"</formula>
    </cfRule>
  </conditionalFormatting>
  <conditionalFormatting sqref="O135">
    <cfRule type="cellIs" dxfId="1980" priority="824" operator="equal">
      <formula>"Premium"</formula>
    </cfRule>
  </conditionalFormatting>
  <conditionalFormatting sqref="R135">
    <cfRule type="cellIs" dxfId="1979" priority="825" operator="equal">
      <formula>"Inactiva"</formula>
    </cfRule>
  </conditionalFormatting>
  <conditionalFormatting sqref="G136">
    <cfRule type="cellIs" dxfId="1978" priority="826" operator="equal">
      <formula>"Mercado Libre"</formula>
    </cfRule>
  </conditionalFormatting>
  <conditionalFormatting sqref="K136">
    <cfRule type="cellIs" dxfId="1977" priority="827" operator="equal">
      <formula>"Vincular"</formula>
    </cfRule>
  </conditionalFormatting>
  <conditionalFormatting sqref="L136">
    <cfRule type="cellIs" dxfId="1976" priority="828" operator="equal">
      <formula>"$"</formula>
    </cfRule>
  </conditionalFormatting>
  <conditionalFormatting sqref="M136">
    <cfRule type="cellIs" dxfId="1975" priority="829" operator="equal">
      <formula>"Mercado Envíos gratis"</formula>
    </cfRule>
  </conditionalFormatting>
  <conditionalFormatting sqref="N136">
    <cfRule type="cellIs" dxfId="1974" priority="830" operator="equal">
      <formula>"Mercado Envíos gratis"</formula>
    </cfRule>
  </conditionalFormatting>
  <conditionalFormatting sqref="O136">
    <cfRule type="cellIs" dxfId="1973" priority="831" operator="equal">
      <formula>"Premium"</formula>
    </cfRule>
  </conditionalFormatting>
  <conditionalFormatting sqref="R136">
    <cfRule type="cellIs" dxfId="1972" priority="832" operator="equal">
      <formula>"Activa"</formula>
    </cfRule>
  </conditionalFormatting>
  <conditionalFormatting sqref="G137">
    <cfRule type="cellIs" dxfId="1971" priority="833" operator="equal">
      <formula>"Mercado Libre y Mercado Shops"</formula>
    </cfRule>
  </conditionalFormatting>
  <conditionalFormatting sqref="K137">
    <cfRule type="cellIs" dxfId="1970" priority="834" operator="equal">
      <formula>"Vincular"</formula>
    </cfRule>
  </conditionalFormatting>
  <conditionalFormatting sqref="L137">
    <cfRule type="cellIs" dxfId="1969" priority="835" operator="equal">
      <formula>"$"</formula>
    </cfRule>
  </conditionalFormatting>
  <conditionalFormatting sqref="M137">
    <cfRule type="cellIs" dxfId="1968" priority="836" operator="equal">
      <formula>"Mercado Envíos gratis"</formula>
    </cfRule>
  </conditionalFormatting>
  <conditionalFormatting sqref="N137">
    <cfRule type="cellIs" dxfId="1967" priority="837" operator="equal">
      <formula>"Mercado Envíos gratis"</formula>
    </cfRule>
  </conditionalFormatting>
  <conditionalFormatting sqref="O137">
    <cfRule type="cellIs" dxfId="1966" priority="838" operator="equal">
      <formula>"Premium"</formula>
    </cfRule>
  </conditionalFormatting>
  <conditionalFormatting sqref="R137">
    <cfRule type="cellIs" dxfId="1965" priority="839" operator="equal">
      <formula>"Inactiva"</formula>
    </cfRule>
  </conditionalFormatting>
  <conditionalFormatting sqref="G138">
    <cfRule type="cellIs" dxfId="1964" priority="840" operator="equal">
      <formula>"Mercado Libre y Mercado Shops"</formula>
    </cfRule>
  </conditionalFormatting>
  <conditionalFormatting sqref="K138">
    <cfRule type="cellIs" dxfId="1963" priority="841" operator="equal">
      <formula>"Vincular"</formula>
    </cfRule>
  </conditionalFormatting>
  <conditionalFormatting sqref="L138">
    <cfRule type="cellIs" dxfId="1962" priority="842" operator="equal">
      <formula>"$"</formula>
    </cfRule>
  </conditionalFormatting>
  <conditionalFormatting sqref="M138">
    <cfRule type="cellIs" dxfId="1961" priority="843" operator="equal">
      <formula>"Mercado Envíos gratis"</formula>
    </cfRule>
  </conditionalFormatting>
  <conditionalFormatting sqref="N138">
    <cfRule type="cellIs" dxfId="1960" priority="844" operator="equal">
      <formula>"Mercado Envíos gratis"</formula>
    </cfRule>
  </conditionalFormatting>
  <conditionalFormatting sqref="O138">
    <cfRule type="cellIs" dxfId="1959" priority="845" operator="equal">
      <formula>"Premium"</formula>
    </cfRule>
  </conditionalFormatting>
  <conditionalFormatting sqref="R138">
    <cfRule type="cellIs" dxfId="1958" priority="846" operator="equal">
      <formula>"Inactiva"</formula>
    </cfRule>
  </conditionalFormatting>
  <conditionalFormatting sqref="G139">
    <cfRule type="cellIs" dxfId="1957" priority="847" operator="equal">
      <formula>"Mercado Libre y Mercado Shops"</formula>
    </cfRule>
  </conditionalFormatting>
  <conditionalFormatting sqref="K139">
    <cfRule type="cellIs" dxfId="1956" priority="848" operator="equal">
      <formula>"Vincular"</formula>
    </cfRule>
  </conditionalFormatting>
  <conditionalFormatting sqref="L139">
    <cfRule type="cellIs" dxfId="1955" priority="849" operator="equal">
      <formula>"$"</formula>
    </cfRule>
  </conditionalFormatting>
  <conditionalFormatting sqref="M139">
    <cfRule type="cellIs" dxfId="1954" priority="850" operator="equal">
      <formula>"Mercado Envíos gratis"</formula>
    </cfRule>
  </conditionalFormatting>
  <conditionalFormatting sqref="N139">
    <cfRule type="cellIs" dxfId="1953" priority="851" operator="equal">
      <formula>"Mercado Envíos gratis"</formula>
    </cfRule>
  </conditionalFormatting>
  <conditionalFormatting sqref="O139">
    <cfRule type="cellIs" dxfId="1952" priority="852" operator="equal">
      <formula>"Premium"</formula>
    </cfRule>
  </conditionalFormatting>
  <conditionalFormatting sqref="R139">
    <cfRule type="cellIs" dxfId="1951" priority="853" operator="equal">
      <formula>"Inactiva"</formula>
    </cfRule>
  </conditionalFormatting>
  <conditionalFormatting sqref="G140">
    <cfRule type="cellIs" dxfId="1950" priority="854" operator="equal">
      <formula>"Mercado Libre y Mercado Shops"</formula>
    </cfRule>
  </conditionalFormatting>
  <conditionalFormatting sqref="K140">
    <cfRule type="cellIs" dxfId="1949" priority="855" operator="equal">
      <formula>"Vincular"</formula>
    </cfRule>
  </conditionalFormatting>
  <conditionalFormatting sqref="L140">
    <cfRule type="cellIs" dxfId="1948" priority="856" operator="equal">
      <formula>"$"</formula>
    </cfRule>
  </conditionalFormatting>
  <conditionalFormatting sqref="M140">
    <cfRule type="cellIs" dxfId="1947" priority="857" operator="equal">
      <formula>"Mercado Envíos gratis"</formula>
    </cfRule>
  </conditionalFormatting>
  <conditionalFormatting sqref="N140">
    <cfRule type="cellIs" dxfId="1946" priority="858" operator="equal">
      <formula>"Mercado Envíos gratis"</formula>
    </cfRule>
  </conditionalFormatting>
  <conditionalFormatting sqref="O140">
    <cfRule type="cellIs" dxfId="1945" priority="859" operator="equal">
      <formula>"Premium"</formula>
    </cfRule>
  </conditionalFormatting>
  <conditionalFormatting sqref="R140">
    <cfRule type="cellIs" dxfId="1944" priority="860" operator="equal">
      <formula>"Activa"</formula>
    </cfRule>
  </conditionalFormatting>
  <conditionalFormatting sqref="G141">
    <cfRule type="cellIs" dxfId="1943" priority="861" operator="equal">
      <formula>"Mercado Libre y Mercado Shops"</formula>
    </cfRule>
  </conditionalFormatting>
  <conditionalFormatting sqref="K141">
    <cfRule type="cellIs" dxfId="1942" priority="862" operator="equal">
      <formula>"Vincular"</formula>
    </cfRule>
  </conditionalFormatting>
  <conditionalFormatting sqref="L141">
    <cfRule type="cellIs" dxfId="1941" priority="863" operator="equal">
      <formula>"$"</formula>
    </cfRule>
  </conditionalFormatting>
  <conditionalFormatting sqref="M141">
    <cfRule type="cellIs" dxfId="1940" priority="864" operator="equal">
      <formula>"Mercado Envíos gratis"</formula>
    </cfRule>
  </conditionalFormatting>
  <conditionalFormatting sqref="N141">
    <cfRule type="cellIs" dxfId="1939" priority="865" operator="equal">
      <formula>"Mercado Envíos gratis"</formula>
    </cfRule>
  </conditionalFormatting>
  <conditionalFormatting sqref="O141">
    <cfRule type="cellIs" dxfId="1938" priority="866" operator="equal">
      <formula>"Premium"</formula>
    </cfRule>
  </conditionalFormatting>
  <conditionalFormatting sqref="R141">
    <cfRule type="cellIs" dxfId="1937" priority="867" operator="equal">
      <formula>"Inactiva"</formula>
    </cfRule>
  </conditionalFormatting>
  <conditionalFormatting sqref="G142">
    <cfRule type="cellIs" dxfId="1936" priority="868" operator="equal">
      <formula>"Mercado Libre y Mercado Shops"</formula>
    </cfRule>
  </conditionalFormatting>
  <conditionalFormatting sqref="K142">
    <cfRule type="cellIs" dxfId="1935" priority="869" operator="equal">
      <formula>"Vincular"</formula>
    </cfRule>
  </conditionalFormatting>
  <conditionalFormatting sqref="L142">
    <cfRule type="cellIs" dxfId="1934" priority="870" operator="equal">
      <formula>"$"</formula>
    </cfRule>
  </conditionalFormatting>
  <conditionalFormatting sqref="M142">
    <cfRule type="cellIs" dxfId="1933" priority="871" operator="equal">
      <formula>"Mercado Envíos gratis"</formula>
    </cfRule>
  </conditionalFormatting>
  <conditionalFormatting sqref="N142">
    <cfRule type="cellIs" dxfId="1932" priority="872" operator="equal">
      <formula>"Mercado Envíos gratis"</formula>
    </cfRule>
  </conditionalFormatting>
  <conditionalFormatting sqref="O142">
    <cfRule type="cellIs" dxfId="1931" priority="873" operator="equal">
      <formula>"Premium"</formula>
    </cfRule>
  </conditionalFormatting>
  <conditionalFormatting sqref="R142">
    <cfRule type="cellIs" dxfId="1930" priority="874" operator="equal">
      <formula>"Inactiva"</formula>
    </cfRule>
  </conditionalFormatting>
  <conditionalFormatting sqref="G143">
    <cfRule type="cellIs" dxfId="1929" priority="875" operator="equal">
      <formula>"Mercado Libre y Mercado Shops"</formula>
    </cfRule>
  </conditionalFormatting>
  <conditionalFormatting sqref="K143">
    <cfRule type="cellIs" dxfId="1928" priority="876" operator="equal">
      <formula>"Vincular"</formula>
    </cfRule>
  </conditionalFormatting>
  <conditionalFormatting sqref="L143">
    <cfRule type="cellIs" dxfId="1927" priority="877" operator="equal">
      <formula>"$"</formula>
    </cfRule>
  </conditionalFormatting>
  <conditionalFormatting sqref="M143">
    <cfRule type="cellIs" dxfId="1926" priority="878" operator="equal">
      <formula>"Mercado Envíos gratis"</formula>
    </cfRule>
  </conditionalFormatting>
  <conditionalFormatting sqref="N143">
    <cfRule type="cellIs" dxfId="1925" priority="879" operator="equal">
      <formula>"Mercado Envíos gratis"</formula>
    </cfRule>
  </conditionalFormatting>
  <conditionalFormatting sqref="O143">
    <cfRule type="cellIs" dxfId="1924" priority="880" operator="equal">
      <formula>"Premium"</formula>
    </cfRule>
  </conditionalFormatting>
  <conditionalFormatting sqref="R143">
    <cfRule type="cellIs" dxfId="1923" priority="881" operator="equal">
      <formula>"Activa"</formula>
    </cfRule>
  </conditionalFormatting>
  <conditionalFormatting sqref="G144">
    <cfRule type="cellIs" dxfId="1922" priority="882" operator="equal">
      <formula>"Mercado Libre y Mercado Shops"</formula>
    </cfRule>
  </conditionalFormatting>
  <conditionalFormatting sqref="K144">
    <cfRule type="cellIs" dxfId="1921" priority="883" operator="equal">
      <formula>"Vincular"</formula>
    </cfRule>
  </conditionalFormatting>
  <conditionalFormatting sqref="L144">
    <cfRule type="cellIs" dxfId="1920" priority="884" operator="equal">
      <formula>"$"</formula>
    </cfRule>
  </conditionalFormatting>
  <conditionalFormatting sqref="M144">
    <cfRule type="cellIs" dxfId="1919" priority="885" operator="equal">
      <formula>"Mercado Envíos gratis"</formula>
    </cfRule>
  </conditionalFormatting>
  <conditionalFormatting sqref="N144">
    <cfRule type="cellIs" dxfId="1918" priority="886" operator="equal">
      <formula>"Mercado Envíos gratis"</formula>
    </cfRule>
  </conditionalFormatting>
  <conditionalFormatting sqref="O144">
    <cfRule type="cellIs" dxfId="1917" priority="887" operator="equal">
      <formula>"Premium"</formula>
    </cfRule>
  </conditionalFormatting>
  <conditionalFormatting sqref="R144">
    <cfRule type="cellIs" dxfId="1916" priority="888" operator="equal">
      <formula>"Activa"</formula>
    </cfRule>
  </conditionalFormatting>
  <conditionalFormatting sqref="G147">
    <cfRule type="cellIs" dxfId="1915" priority="889" operator="equal">
      <formula>"Mercado Libre y Mercado Shops"</formula>
    </cfRule>
  </conditionalFormatting>
  <conditionalFormatting sqref="K147">
    <cfRule type="cellIs" dxfId="1914" priority="890" operator="equal">
      <formula>"Vincular"</formula>
    </cfRule>
  </conditionalFormatting>
  <conditionalFormatting sqref="L147">
    <cfRule type="cellIs" dxfId="1913" priority="891" operator="equal">
      <formula>"$"</formula>
    </cfRule>
  </conditionalFormatting>
  <conditionalFormatting sqref="M147">
    <cfRule type="cellIs" dxfId="1912" priority="892" operator="equal">
      <formula>"Mercado Envíos gratis"</formula>
    </cfRule>
  </conditionalFormatting>
  <conditionalFormatting sqref="N147">
    <cfRule type="cellIs" dxfId="1911" priority="893" operator="equal">
      <formula>"Mercado Envíos gratis"</formula>
    </cfRule>
  </conditionalFormatting>
  <conditionalFormatting sqref="O147">
    <cfRule type="cellIs" dxfId="1910" priority="894" operator="equal">
      <formula>"Premium"</formula>
    </cfRule>
  </conditionalFormatting>
  <conditionalFormatting sqref="R147">
    <cfRule type="cellIs" dxfId="1909" priority="895" operator="equal">
      <formula>"Activa"</formula>
    </cfRule>
  </conditionalFormatting>
  <conditionalFormatting sqref="G150">
    <cfRule type="cellIs" dxfId="1908" priority="896" operator="equal">
      <formula>"Mercado Libre y Mercado Shops"</formula>
    </cfRule>
  </conditionalFormatting>
  <conditionalFormatting sqref="K150">
    <cfRule type="cellIs" dxfId="1907" priority="897" operator="equal">
      <formula>"Vincular"</formula>
    </cfRule>
  </conditionalFormatting>
  <conditionalFormatting sqref="L150">
    <cfRule type="cellIs" dxfId="1906" priority="898" operator="equal">
      <formula>"$"</formula>
    </cfRule>
  </conditionalFormatting>
  <conditionalFormatting sqref="M150">
    <cfRule type="cellIs" dxfId="1905" priority="899" operator="equal">
      <formula>"Mercado Envíos gratis"</formula>
    </cfRule>
  </conditionalFormatting>
  <conditionalFormatting sqref="N150">
    <cfRule type="cellIs" dxfId="1904" priority="900" operator="equal">
      <formula>"Mercado Envíos gratis"</formula>
    </cfRule>
  </conditionalFormatting>
  <conditionalFormatting sqref="O150">
    <cfRule type="cellIs" dxfId="1903" priority="901" operator="equal">
      <formula>"Premium"</formula>
    </cfRule>
  </conditionalFormatting>
  <conditionalFormatting sqref="R150">
    <cfRule type="cellIs" dxfId="1902" priority="902" operator="equal">
      <formula>"Activa"</formula>
    </cfRule>
  </conditionalFormatting>
  <conditionalFormatting sqref="G151">
    <cfRule type="cellIs" dxfId="1901" priority="903" operator="equal">
      <formula>"Mercado Libre y Mercado Shops"</formula>
    </cfRule>
  </conditionalFormatting>
  <conditionalFormatting sqref="K151">
    <cfRule type="cellIs" dxfId="1900" priority="904" operator="equal">
      <formula>"Vincular"</formula>
    </cfRule>
  </conditionalFormatting>
  <conditionalFormatting sqref="L151">
    <cfRule type="cellIs" dxfId="1899" priority="905" operator="equal">
      <formula>"$"</formula>
    </cfRule>
  </conditionalFormatting>
  <conditionalFormatting sqref="M151">
    <cfRule type="cellIs" dxfId="1898" priority="906" operator="equal">
      <formula>"Mercado Envíos gratis"</formula>
    </cfRule>
  </conditionalFormatting>
  <conditionalFormatting sqref="N151">
    <cfRule type="cellIs" dxfId="1897" priority="907" operator="equal">
      <formula>"Mercado Envíos gratis"</formula>
    </cfRule>
  </conditionalFormatting>
  <conditionalFormatting sqref="O151">
    <cfRule type="cellIs" dxfId="1896" priority="908" operator="equal">
      <formula>"Premium"</formula>
    </cfRule>
  </conditionalFormatting>
  <conditionalFormatting sqref="R151">
    <cfRule type="cellIs" dxfId="1895" priority="909" operator="equal">
      <formula>"Inactiva"</formula>
    </cfRule>
  </conditionalFormatting>
  <conditionalFormatting sqref="G157">
    <cfRule type="cellIs" dxfId="1894" priority="910" operator="equal">
      <formula>"Mercado Libre y Mercado Shops"</formula>
    </cfRule>
  </conditionalFormatting>
  <conditionalFormatting sqref="K157">
    <cfRule type="cellIs" dxfId="1893" priority="911" operator="equal">
      <formula>"Vincular"</formula>
    </cfRule>
  </conditionalFormatting>
  <conditionalFormatting sqref="L157">
    <cfRule type="cellIs" dxfId="1892" priority="912" operator="equal">
      <formula>"$"</formula>
    </cfRule>
  </conditionalFormatting>
  <conditionalFormatting sqref="M157">
    <cfRule type="cellIs" dxfId="1891" priority="913" operator="equal">
      <formula>"Mercado Envíos gratis"</formula>
    </cfRule>
  </conditionalFormatting>
  <conditionalFormatting sqref="N157">
    <cfRule type="cellIs" dxfId="1890" priority="914" operator="equal">
      <formula>"Mercado Envíos a cargo del comprador"</formula>
    </cfRule>
  </conditionalFormatting>
  <conditionalFormatting sqref="O157">
    <cfRule type="cellIs" dxfId="1889" priority="915" operator="equal">
      <formula>"Premium"</formula>
    </cfRule>
  </conditionalFormatting>
  <conditionalFormatting sqref="R157">
    <cfRule type="cellIs" dxfId="1888" priority="916" operator="equal">
      <formula>"Activa"</formula>
    </cfRule>
  </conditionalFormatting>
  <conditionalFormatting sqref="G158">
    <cfRule type="cellIs" dxfId="1887" priority="917" operator="equal">
      <formula>"Mercado Shops"</formula>
    </cfRule>
  </conditionalFormatting>
  <conditionalFormatting sqref="K158">
    <cfRule type="cellIs" dxfId="1886" priority="918" operator="equal">
      <formula>"No Vincular"</formula>
    </cfRule>
  </conditionalFormatting>
  <conditionalFormatting sqref="L158">
    <cfRule type="cellIs" dxfId="1885" priority="919" operator="equal">
      <formula>"$"</formula>
    </cfRule>
  </conditionalFormatting>
  <conditionalFormatting sqref="M158">
    <cfRule type="cellIs" dxfId="1884" priority="920" operator="equal">
      <formula>"Mercado Envíos gratis"</formula>
    </cfRule>
  </conditionalFormatting>
  <conditionalFormatting sqref="N158">
    <cfRule type="cellIs" dxfId="1883" priority="921" operator="equal">
      <formula>"Mercado Envíos gratis"</formula>
    </cfRule>
  </conditionalFormatting>
  <conditionalFormatting sqref="O158">
    <cfRule type="cellIs" dxfId="1882" priority="922" operator="equal">
      <formula>"Premium"</formula>
    </cfRule>
  </conditionalFormatting>
  <conditionalFormatting sqref="R158">
    <cfRule type="cellIs" dxfId="1881" priority="923" operator="equal">
      <formula>"Activa"</formula>
    </cfRule>
  </conditionalFormatting>
  <conditionalFormatting sqref="G159">
    <cfRule type="cellIs" dxfId="1880" priority="924" operator="equal">
      <formula>"Mercado Shops"</formula>
    </cfRule>
  </conditionalFormatting>
  <conditionalFormatting sqref="K159">
    <cfRule type="cellIs" dxfId="1879" priority="925" operator="equal">
      <formula>"Vincular"</formula>
    </cfRule>
  </conditionalFormatting>
  <conditionalFormatting sqref="L159">
    <cfRule type="cellIs" dxfId="1878" priority="926" operator="equal">
      <formula>"$"</formula>
    </cfRule>
  </conditionalFormatting>
  <conditionalFormatting sqref="M159">
    <cfRule type="cellIs" dxfId="1877" priority="927" operator="equal">
      <formula>"Mercado Envíos gratis"</formula>
    </cfRule>
  </conditionalFormatting>
  <conditionalFormatting sqref="N159">
    <cfRule type="cellIs" dxfId="1876" priority="928" operator="equal">
      <formula>"Mercado Envíos gratis"</formula>
    </cfRule>
  </conditionalFormatting>
  <conditionalFormatting sqref="O159">
    <cfRule type="cellIs" dxfId="1875" priority="929" operator="equal">
      <formula>"Premium"</formula>
    </cfRule>
  </conditionalFormatting>
  <conditionalFormatting sqref="R159">
    <cfRule type="cellIs" dxfId="1874" priority="930" operator="equal">
      <formula>"Activa"</formula>
    </cfRule>
  </conditionalFormatting>
  <conditionalFormatting sqref="G160">
    <cfRule type="cellIs" dxfId="1873" priority="931" operator="equal">
      <formula>"Mercado Libre y Mercado Shops"</formula>
    </cfRule>
  </conditionalFormatting>
  <conditionalFormatting sqref="K160">
    <cfRule type="cellIs" dxfId="1872" priority="932" operator="equal">
      <formula>"Vincular"</formula>
    </cfRule>
  </conditionalFormatting>
  <conditionalFormatting sqref="L160">
    <cfRule type="cellIs" dxfId="1871" priority="933" operator="equal">
      <formula>"$"</formula>
    </cfRule>
  </conditionalFormatting>
  <conditionalFormatting sqref="M160">
    <cfRule type="cellIs" dxfId="1870" priority="934" operator="equal">
      <formula>"Mercado Envíos gratis"</formula>
    </cfRule>
  </conditionalFormatting>
  <conditionalFormatting sqref="N160">
    <cfRule type="cellIs" dxfId="1869" priority="935" operator="equal">
      <formula>"Mercado Envíos gratis"</formula>
    </cfRule>
  </conditionalFormatting>
  <conditionalFormatting sqref="O160">
    <cfRule type="cellIs" dxfId="1868" priority="936" operator="equal">
      <formula>"Premium"</formula>
    </cfRule>
  </conditionalFormatting>
  <conditionalFormatting sqref="R160">
    <cfRule type="cellIs" dxfId="1867" priority="937" operator="equal">
      <formula>"Activa"</formula>
    </cfRule>
  </conditionalFormatting>
  <conditionalFormatting sqref="G162">
    <cfRule type="cellIs" dxfId="1866" priority="938" operator="equal">
      <formula>"Mercado Libre y Mercado Shops"</formula>
    </cfRule>
  </conditionalFormatting>
  <conditionalFormatting sqref="K162">
    <cfRule type="cellIs" dxfId="1865" priority="939" operator="equal">
      <formula>"Vincular"</formula>
    </cfRule>
  </conditionalFormatting>
  <conditionalFormatting sqref="L162">
    <cfRule type="cellIs" dxfId="1864" priority="940" operator="equal">
      <formula>"$"</formula>
    </cfRule>
  </conditionalFormatting>
  <conditionalFormatting sqref="M162">
    <cfRule type="cellIs" dxfId="1863" priority="941" operator="equal">
      <formula>"Mercado Envíos gratis"</formula>
    </cfRule>
  </conditionalFormatting>
  <conditionalFormatting sqref="N162">
    <cfRule type="cellIs" dxfId="1862" priority="942" operator="equal">
      <formula>"Mercado Envíos gratis"</formula>
    </cfRule>
  </conditionalFormatting>
  <conditionalFormatting sqref="O162">
    <cfRule type="cellIs" dxfId="1861" priority="943" operator="equal">
      <formula>"Premium"</formula>
    </cfRule>
  </conditionalFormatting>
  <conditionalFormatting sqref="R162">
    <cfRule type="cellIs" dxfId="1860" priority="944" operator="equal">
      <formula>"Activa"</formula>
    </cfRule>
  </conditionalFormatting>
  <conditionalFormatting sqref="G164">
    <cfRule type="cellIs" dxfId="1859" priority="945" operator="equal">
      <formula>"Mercado Libre y Mercado Shops"</formula>
    </cfRule>
  </conditionalFormatting>
  <conditionalFormatting sqref="K164">
    <cfRule type="cellIs" dxfId="1858" priority="946" operator="equal">
      <formula>"Vincular"</formula>
    </cfRule>
  </conditionalFormatting>
  <conditionalFormatting sqref="L164">
    <cfRule type="cellIs" dxfId="1857" priority="947" operator="equal">
      <formula>"$"</formula>
    </cfRule>
  </conditionalFormatting>
  <conditionalFormatting sqref="M164">
    <cfRule type="cellIs" dxfId="1856" priority="948" operator="equal">
      <formula>"Mercado Envíos gratis"</formula>
    </cfRule>
  </conditionalFormatting>
  <conditionalFormatting sqref="N164">
    <cfRule type="cellIs" dxfId="1855" priority="949" operator="equal">
      <formula>"Mercado Envíos gratis"</formula>
    </cfRule>
  </conditionalFormatting>
  <conditionalFormatting sqref="O164">
    <cfRule type="cellIs" dxfId="1854" priority="950" operator="equal">
      <formula>"Premium"</formula>
    </cfRule>
  </conditionalFormatting>
  <conditionalFormatting sqref="R164">
    <cfRule type="cellIs" dxfId="1853" priority="951" operator="equal">
      <formula>"Activa"</formula>
    </cfRule>
  </conditionalFormatting>
  <conditionalFormatting sqref="G166">
    <cfRule type="cellIs" dxfId="1852" priority="952" operator="equal">
      <formula>"Mercado Libre y Mercado Shops"</formula>
    </cfRule>
  </conditionalFormatting>
  <conditionalFormatting sqref="K166">
    <cfRule type="cellIs" dxfId="1851" priority="953" operator="equal">
      <formula>"Vincular"</formula>
    </cfRule>
  </conditionalFormatting>
  <conditionalFormatting sqref="L166">
    <cfRule type="cellIs" dxfId="1850" priority="954" operator="equal">
      <formula>"$"</formula>
    </cfRule>
  </conditionalFormatting>
  <conditionalFormatting sqref="M166">
    <cfRule type="cellIs" dxfId="1849" priority="955" operator="equal">
      <formula>"Mercado Envíos gratis"</formula>
    </cfRule>
  </conditionalFormatting>
  <conditionalFormatting sqref="N166">
    <cfRule type="cellIs" dxfId="1848" priority="956" operator="equal">
      <formula>"Mercado Envíos gratis"</formula>
    </cfRule>
  </conditionalFormatting>
  <conditionalFormatting sqref="O166">
    <cfRule type="cellIs" dxfId="1847" priority="957" operator="equal">
      <formula>"Premium"</formula>
    </cfRule>
  </conditionalFormatting>
  <conditionalFormatting sqref="R166">
    <cfRule type="cellIs" dxfId="1846" priority="958" operator="equal">
      <formula>"Inactiva"</formula>
    </cfRule>
  </conditionalFormatting>
  <conditionalFormatting sqref="G168">
    <cfRule type="cellIs" dxfId="1845" priority="959" operator="equal">
      <formula>"Mercado Libre y Mercado Shops"</formula>
    </cfRule>
  </conditionalFormatting>
  <conditionalFormatting sqref="K168">
    <cfRule type="cellIs" dxfId="1844" priority="960" operator="equal">
      <formula>"Vincular"</formula>
    </cfRule>
  </conditionalFormatting>
  <conditionalFormatting sqref="L168">
    <cfRule type="cellIs" dxfId="1843" priority="961" operator="equal">
      <formula>"$"</formula>
    </cfRule>
  </conditionalFormatting>
  <conditionalFormatting sqref="M168">
    <cfRule type="cellIs" dxfId="1842" priority="962" operator="equal">
      <formula>"Mercado Envíos gratis"</formula>
    </cfRule>
  </conditionalFormatting>
  <conditionalFormatting sqref="N168">
    <cfRule type="cellIs" dxfId="1841" priority="963" operator="equal">
      <formula>"Mercado Envíos gratis"</formula>
    </cfRule>
  </conditionalFormatting>
  <conditionalFormatting sqref="O168">
    <cfRule type="cellIs" dxfId="1840" priority="964" operator="equal">
      <formula>"Premium"</formula>
    </cfRule>
  </conditionalFormatting>
  <conditionalFormatting sqref="R168">
    <cfRule type="cellIs" dxfId="1839" priority="965" operator="equal">
      <formula>"Activa"</formula>
    </cfRule>
  </conditionalFormatting>
  <conditionalFormatting sqref="G170">
    <cfRule type="cellIs" dxfId="1838" priority="966" operator="equal">
      <formula>"Mercado Libre y Mercado Shops"</formula>
    </cfRule>
  </conditionalFormatting>
  <conditionalFormatting sqref="K170">
    <cfRule type="cellIs" dxfId="1837" priority="967" operator="equal">
      <formula>"Vincular"</formula>
    </cfRule>
  </conditionalFormatting>
  <conditionalFormatting sqref="L170">
    <cfRule type="cellIs" dxfId="1836" priority="968" operator="equal">
      <formula>"$"</formula>
    </cfRule>
  </conditionalFormatting>
  <conditionalFormatting sqref="M170">
    <cfRule type="cellIs" dxfId="1835" priority="969" operator="equal">
      <formula>"Mercado Envíos gratis"</formula>
    </cfRule>
  </conditionalFormatting>
  <conditionalFormatting sqref="N170">
    <cfRule type="cellIs" dxfId="1834" priority="970" operator="equal">
      <formula>"Mercado Envíos gratis"</formula>
    </cfRule>
  </conditionalFormatting>
  <conditionalFormatting sqref="O170">
    <cfRule type="cellIs" dxfId="1833" priority="971" operator="equal">
      <formula>"Premium"</formula>
    </cfRule>
  </conditionalFormatting>
  <conditionalFormatting sqref="R170">
    <cfRule type="cellIs" dxfId="1832" priority="972" operator="equal">
      <formula>"Activa"</formula>
    </cfRule>
  </conditionalFormatting>
  <conditionalFormatting sqref="G172">
    <cfRule type="cellIs" dxfId="1831" priority="973" operator="equal">
      <formula>"Mercado Libre y Mercado Shops"</formula>
    </cfRule>
  </conditionalFormatting>
  <conditionalFormatting sqref="K172">
    <cfRule type="cellIs" dxfId="1830" priority="974" operator="equal">
      <formula>"Vincular"</formula>
    </cfRule>
  </conditionalFormatting>
  <conditionalFormatting sqref="L172">
    <cfRule type="cellIs" dxfId="1829" priority="975" operator="equal">
      <formula>"$"</formula>
    </cfRule>
  </conditionalFormatting>
  <conditionalFormatting sqref="M172">
    <cfRule type="cellIs" dxfId="1828" priority="976" operator="equal">
      <formula>"Mercado Envíos gratis"</formula>
    </cfRule>
  </conditionalFormatting>
  <conditionalFormatting sqref="N172">
    <cfRule type="cellIs" dxfId="1827" priority="977" operator="equal">
      <formula>"Mercado Envíos gratis"</formula>
    </cfRule>
  </conditionalFormatting>
  <conditionalFormatting sqref="O172">
    <cfRule type="cellIs" dxfId="1826" priority="978" operator="equal">
      <formula>"Premium"</formula>
    </cfRule>
  </conditionalFormatting>
  <conditionalFormatting sqref="R172">
    <cfRule type="cellIs" dxfId="1825" priority="979" operator="equal">
      <formula>"Activa"</formula>
    </cfRule>
  </conditionalFormatting>
  <conditionalFormatting sqref="G174">
    <cfRule type="cellIs" dxfId="1824" priority="980" operator="equal">
      <formula>"Mercado Libre y Mercado Shops"</formula>
    </cfRule>
  </conditionalFormatting>
  <conditionalFormatting sqref="K174">
    <cfRule type="cellIs" dxfId="1823" priority="981" operator="equal">
      <formula>"Vincular"</formula>
    </cfRule>
  </conditionalFormatting>
  <conditionalFormatting sqref="L174">
    <cfRule type="cellIs" dxfId="1822" priority="982" operator="equal">
      <formula>"$"</formula>
    </cfRule>
  </conditionalFormatting>
  <conditionalFormatting sqref="M174">
    <cfRule type="cellIs" dxfId="1821" priority="983" operator="equal">
      <formula>"Mercado Envíos gratis"</formula>
    </cfRule>
  </conditionalFormatting>
  <conditionalFormatting sqref="N174">
    <cfRule type="cellIs" dxfId="1820" priority="984" operator="equal">
      <formula>"Mercado Envíos gratis"</formula>
    </cfRule>
  </conditionalFormatting>
  <conditionalFormatting sqref="O174">
    <cfRule type="cellIs" dxfId="1819" priority="985" operator="equal">
      <formula>"Premium"</formula>
    </cfRule>
  </conditionalFormatting>
  <conditionalFormatting sqref="R174">
    <cfRule type="cellIs" dxfId="1818" priority="986" operator="equal">
      <formula>"Activa"</formula>
    </cfRule>
  </conditionalFormatting>
  <conditionalFormatting sqref="G176">
    <cfRule type="cellIs" dxfId="1817" priority="987" operator="equal">
      <formula>"Mercado Libre y Mercado Shops"</formula>
    </cfRule>
  </conditionalFormatting>
  <conditionalFormatting sqref="K176">
    <cfRule type="cellIs" dxfId="1816" priority="988" operator="equal">
      <formula>"Vincular"</formula>
    </cfRule>
  </conditionalFormatting>
  <conditionalFormatting sqref="L176">
    <cfRule type="cellIs" dxfId="1815" priority="989" operator="equal">
      <formula>"$"</formula>
    </cfRule>
  </conditionalFormatting>
  <conditionalFormatting sqref="M176">
    <cfRule type="cellIs" dxfId="1814" priority="990" operator="equal">
      <formula>"Mercado Envíos gratis"</formula>
    </cfRule>
  </conditionalFormatting>
  <conditionalFormatting sqref="N176">
    <cfRule type="cellIs" dxfId="1813" priority="991" operator="equal">
      <formula>"Mercado Envíos gratis"</formula>
    </cfRule>
  </conditionalFormatting>
  <conditionalFormatting sqref="O176">
    <cfRule type="cellIs" dxfId="1812" priority="992" operator="equal">
      <formula>"Premium"</formula>
    </cfRule>
  </conditionalFormatting>
  <conditionalFormatting sqref="R176">
    <cfRule type="cellIs" dxfId="1811" priority="993" operator="equal">
      <formula>"Activa"</formula>
    </cfRule>
  </conditionalFormatting>
  <conditionalFormatting sqref="G178">
    <cfRule type="cellIs" dxfId="1810" priority="994" operator="equal">
      <formula>"Mercado Libre y Mercado Shops"</formula>
    </cfRule>
  </conditionalFormatting>
  <conditionalFormatting sqref="K178">
    <cfRule type="cellIs" dxfId="1809" priority="995" operator="equal">
      <formula>"Vincular"</formula>
    </cfRule>
  </conditionalFormatting>
  <conditionalFormatting sqref="L178">
    <cfRule type="cellIs" dxfId="1808" priority="996" operator="equal">
      <formula>"$"</formula>
    </cfRule>
  </conditionalFormatting>
  <conditionalFormatting sqref="M178">
    <cfRule type="cellIs" dxfId="1807" priority="997" operator="equal">
      <formula>"Mercado Envíos gratis"</formula>
    </cfRule>
  </conditionalFormatting>
  <conditionalFormatting sqref="N178">
    <cfRule type="cellIs" dxfId="1806" priority="998" operator="equal">
      <formula>"Mercado Envíos gratis"</formula>
    </cfRule>
  </conditionalFormatting>
  <conditionalFormatting sqref="O178">
    <cfRule type="cellIs" dxfId="1805" priority="999" operator="equal">
      <formula>"Premium"</formula>
    </cfRule>
  </conditionalFormatting>
  <conditionalFormatting sqref="R178">
    <cfRule type="cellIs" dxfId="1804" priority="1000" operator="equal">
      <formula>"Activa"</formula>
    </cfRule>
  </conditionalFormatting>
  <conditionalFormatting sqref="G180">
    <cfRule type="cellIs" dxfId="1803" priority="1001" operator="equal">
      <formula>"Mercado Libre y Mercado Shops"</formula>
    </cfRule>
  </conditionalFormatting>
  <conditionalFormatting sqref="K180">
    <cfRule type="cellIs" dxfId="1802" priority="1002" operator="equal">
      <formula>"Vincular"</formula>
    </cfRule>
  </conditionalFormatting>
  <conditionalFormatting sqref="L180">
    <cfRule type="cellIs" dxfId="1801" priority="1003" operator="equal">
      <formula>"$"</formula>
    </cfRule>
  </conditionalFormatting>
  <conditionalFormatting sqref="M180">
    <cfRule type="cellIs" dxfId="1800" priority="1004" operator="equal">
      <formula>"Mercado Envíos gratis"</formula>
    </cfRule>
  </conditionalFormatting>
  <conditionalFormatting sqref="N180">
    <cfRule type="cellIs" dxfId="1799" priority="1005" operator="equal">
      <formula>"Mercado Envíos gratis"</formula>
    </cfRule>
  </conditionalFormatting>
  <conditionalFormatting sqref="O180">
    <cfRule type="cellIs" dxfId="1798" priority="1006" operator="equal">
      <formula>"Premium"</formula>
    </cfRule>
  </conditionalFormatting>
  <conditionalFormatting sqref="R180">
    <cfRule type="cellIs" dxfId="1797" priority="1007" operator="equal">
      <formula>"Activa"</formula>
    </cfRule>
  </conditionalFormatting>
  <conditionalFormatting sqref="G182">
    <cfRule type="cellIs" dxfId="1796" priority="1008" operator="equal">
      <formula>"Mercado Libre y Mercado Shops"</formula>
    </cfRule>
  </conditionalFormatting>
  <conditionalFormatting sqref="K182">
    <cfRule type="cellIs" dxfId="1795" priority="1009" operator="equal">
      <formula>"Vincular"</formula>
    </cfRule>
  </conditionalFormatting>
  <conditionalFormatting sqref="L182">
    <cfRule type="cellIs" dxfId="1794" priority="1010" operator="equal">
      <formula>"$"</formula>
    </cfRule>
  </conditionalFormatting>
  <conditionalFormatting sqref="M182">
    <cfRule type="cellIs" dxfId="1793" priority="1011" operator="equal">
      <formula>"Mercado Envíos gratis"</formula>
    </cfRule>
  </conditionalFormatting>
  <conditionalFormatting sqref="N182">
    <cfRule type="cellIs" dxfId="1792" priority="1012" operator="equal">
      <formula>"Mercado Envíos gratis"</formula>
    </cfRule>
  </conditionalFormatting>
  <conditionalFormatting sqref="O182">
    <cfRule type="cellIs" dxfId="1791" priority="1013" operator="equal">
      <formula>"Premium"</formula>
    </cfRule>
  </conditionalFormatting>
  <conditionalFormatting sqref="R182">
    <cfRule type="cellIs" dxfId="1790" priority="1014" operator="equal">
      <formula>"Activa"</formula>
    </cfRule>
  </conditionalFormatting>
  <conditionalFormatting sqref="G184">
    <cfRule type="cellIs" dxfId="1789" priority="1015" operator="equal">
      <formula>"Mercado Libre y Mercado Shops"</formula>
    </cfRule>
  </conditionalFormatting>
  <conditionalFormatting sqref="K184">
    <cfRule type="cellIs" dxfId="1788" priority="1016" operator="equal">
      <formula>"Vincular"</formula>
    </cfRule>
  </conditionalFormatting>
  <conditionalFormatting sqref="L184">
    <cfRule type="cellIs" dxfId="1787" priority="1017" operator="equal">
      <formula>"$"</formula>
    </cfRule>
  </conditionalFormatting>
  <conditionalFormatting sqref="M184">
    <cfRule type="cellIs" dxfId="1786" priority="1018" operator="equal">
      <formula>"Mercado Envíos gratis"</formula>
    </cfRule>
  </conditionalFormatting>
  <conditionalFormatting sqref="N184">
    <cfRule type="cellIs" dxfId="1785" priority="1019" operator="equal">
      <formula>"Mercado Envíos gratis"</formula>
    </cfRule>
  </conditionalFormatting>
  <conditionalFormatting sqref="O184">
    <cfRule type="cellIs" dxfId="1784" priority="1020" operator="equal">
      <formula>"Premium"</formula>
    </cfRule>
  </conditionalFormatting>
  <conditionalFormatting sqref="R184">
    <cfRule type="cellIs" dxfId="1783" priority="1021" operator="equal">
      <formula>"Activa"</formula>
    </cfRule>
  </conditionalFormatting>
  <conditionalFormatting sqref="G186">
    <cfRule type="cellIs" dxfId="1782" priority="1022" operator="equal">
      <formula>"Mercado Libre y Mercado Shops"</formula>
    </cfRule>
  </conditionalFormatting>
  <conditionalFormatting sqref="K186">
    <cfRule type="cellIs" dxfId="1781" priority="1023" operator="equal">
      <formula>"Vincular"</formula>
    </cfRule>
  </conditionalFormatting>
  <conditionalFormatting sqref="L186">
    <cfRule type="cellIs" dxfId="1780" priority="1024" operator="equal">
      <formula>"$"</formula>
    </cfRule>
  </conditionalFormatting>
  <conditionalFormatting sqref="M186">
    <cfRule type="cellIs" dxfId="1779" priority="1025" operator="equal">
      <formula>"Mercado Envíos gratis"</formula>
    </cfRule>
  </conditionalFormatting>
  <conditionalFormatting sqref="N186">
    <cfRule type="cellIs" dxfId="1778" priority="1026" operator="equal">
      <formula>"Mercado Envíos gratis"</formula>
    </cfRule>
  </conditionalFormatting>
  <conditionalFormatting sqref="O186">
    <cfRule type="cellIs" dxfId="1777" priority="1027" operator="equal">
      <formula>"Premium"</formula>
    </cfRule>
  </conditionalFormatting>
  <conditionalFormatting sqref="R186">
    <cfRule type="cellIs" dxfId="1776" priority="1028" operator="equal">
      <formula>"Activa"</formula>
    </cfRule>
  </conditionalFormatting>
  <conditionalFormatting sqref="G188">
    <cfRule type="cellIs" dxfId="1775" priority="1029" operator="equal">
      <formula>"Mercado Libre y Mercado Shops"</formula>
    </cfRule>
  </conditionalFormatting>
  <conditionalFormatting sqref="K188">
    <cfRule type="cellIs" dxfId="1774" priority="1030" operator="equal">
      <formula>"Vincular"</formula>
    </cfRule>
  </conditionalFormatting>
  <conditionalFormatting sqref="L188">
    <cfRule type="cellIs" dxfId="1773" priority="1031" operator="equal">
      <formula>"$"</formula>
    </cfRule>
  </conditionalFormatting>
  <conditionalFormatting sqref="M188">
    <cfRule type="cellIs" dxfId="1772" priority="1032" operator="equal">
      <formula>"Mercado Envíos gratis"</formula>
    </cfRule>
  </conditionalFormatting>
  <conditionalFormatting sqref="N188">
    <cfRule type="cellIs" dxfId="1771" priority="1033" operator="equal">
      <formula>"Mercado Envíos gratis"</formula>
    </cfRule>
  </conditionalFormatting>
  <conditionalFormatting sqref="O188">
    <cfRule type="cellIs" dxfId="1770" priority="1034" operator="equal">
      <formula>"Premium"</formula>
    </cfRule>
  </conditionalFormatting>
  <conditionalFormatting sqref="R188">
    <cfRule type="cellIs" dxfId="1769" priority="1035" operator="equal">
      <formula>"Activa"</formula>
    </cfRule>
  </conditionalFormatting>
  <conditionalFormatting sqref="G190">
    <cfRule type="cellIs" dxfId="1768" priority="1036" operator="equal">
      <formula>"Mercado Libre y Mercado Shops"</formula>
    </cfRule>
  </conditionalFormatting>
  <conditionalFormatting sqref="K190">
    <cfRule type="cellIs" dxfId="1767" priority="1037" operator="equal">
      <formula>"Vincular"</formula>
    </cfRule>
  </conditionalFormatting>
  <conditionalFormatting sqref="L190">
    <cfRule type="cellIs" dxfId="1766" priority="1038" operator="equal">
      <formula>"$"</formula>
    </cfRule>
  </conditionalFormatting>
  <conditionalFormatting sqref="M190">
    <cfRule type="cellIs" dxfId="1765" priority="1039" operator="equal">
      <formula>"Mercado Envíos gratis"</formula>
    </cfRule>
  </conditionalFormatting>
  <conditionalFormatting sqref="N190">
    <cfRule type="cellIs" dxfId="1764" priority="1040" operator="equal">
      <formula>"Mercado Envíos gratis"</formula>
    </cfRule>
  </conditionalFormatting>
  <conditionalFormatting sqref="O190">
    <cfRule type="cellIs" dxfId="1763" priority="1041" operator="equal">
      <formula>"Premium"</formula>
    </cfRule>
  </conditionalFormatting>
  <conditionalFormatting sqref="R190">
    <cfRule type="cellIs" dxfId="1762" priority="1042" operator="equal">
      <formula>"Activa"</formula>
    </cfRule>
  </conditionalFormatting>
  <conditionalFormatting sqref="G192">
    <cfRule type="cellIs" dxfId="1761" priority="1043" operator="equal">
      <formula>"Mercado Libre y Mercado Shops"</formula>
    </cfRule>
  </conditionalFormatting>
  <conditionalFormatting sqref="K192">
    <cfRule type="cellIs" dxfId="1760" priority="1044" operator="equal">
      <formula>"Vincular"</formula>
    </cfRule>
  </conditionalFormatting>
  <conditionalFormatting sqref="L192">
    <cfRule type="cellIs" dxfId="1759" priority="1045" operator="equal">
      <formula>"$"</formula>
    </cfRule>
  </conditionalFormatting>
  <conditionalFormatting sqref="M192">
    <cfRule type="cellIs" dxfId="1758" priority="1046" operator="equal">
      <formula>"Mercado Envíos gratis"</formula>
    </cfRule>
  </conditionalFormatting>
  <conditionalFormatting sqref="N192">
    <cfRule type="cellIs" dxfId="1757" priority="1047" operator="equal">
      <formula>"Mercado Envíos gratis"</formula>
    </cfRule>
  </conditionalFormatting>
  <conditionalFormatting sqref="O192">
    <cfRule type="cellIs" dxfId="1756" priority="1048" operator="equal">
      <formula>"Premium"</formula>
    </cfRule>
  </conditionalFormatting>
  <conditionalFormatting sqref="R192">
    <cfRule type="cellIs" dxfId="1755" priority="1049" operator="equal">
      <formula>"Activa"</formula>
    </cfRule>
  </conditionalFormatting>
  <conditionalFormatting sqref="G194">
    <cfRule type="cellIs" dxfId="1754" priority="1050" operator="equal">
      <formula>"Mercado Libre y Mercado Shops"</formula>
    </cfRule>
  </conditionalFormatting>
  <conditionalFormatting sqref="K194">
    <cfRule type="cellIs" dxfId="1753" priority="1051" operator="equal">
      <formula>"Vincular"</formula>
    </cfRule>
  </conditionalFormatting>
  <conditionalFormatting sqref="L194">
    <cfRule type="cellIs" dxfId="1752" priority="1052" operator="equal">
      <formula>"$"</formula>
    </cfRule>
  </conditionalFormatting>
  <conditionalFormatting sqref="M194">
    <cfRule type="cellIs" dxfId="1751" priority="1053" operator="equal">
      <formula>"Mercado Envíos gratis"</formula>
    </cfRule>
  </conditionalFormatting>
  <conditionalFormatting sqref="N194">
    <cfRule type="cellIs" dxfId="1750" priority="1054" operator="equal">
      <formula>"Mercado Envíos gratis"</formula>
    </cfRule>
  </conditionalFormatting>
  <conditionalFormatting sqref="O194">
    <cfRule type="cellIs" dxfId="1749" priority="1055" operator="equal">
      <formula>"Premium"</formula>
    </cfRule>
  </conditionalFormatting>
  <conditionalFormatting sqref="R194">
    <cfRule type="cellIs" dxfId="1748" priority="1056" operator="equal">
      <formula>"Activa"</formula>
    </cfRule>
  </conditionalFormatting>
  <conditionalFormatting sqref="G196">
    <cfRule type="cellIs" dxfId="1747" priority="1057" operator="equal">
      <formula>"Mercado Libre y Mercado Shops"</formula>
    </cfRule>
  </conditionalFormatting>
  <conditionalFormatting sqref="K196">
    <cfRule type="cellIs" dxfId="1746" priority="1058" operator="equal">
      <formula>"Vincular"</formula>
    </cfRule>
  </conditionalFormatting>
  <conditionalFormatting sqref="L196">
    <cfRule type="cellIs" dxfId="1745" priority="1059" operator="equal">
      <formula>"$"</formula>
    </cfRule>
  </conditionalFormatting>
  <conditionalFormatting sqref="M196">
    <cfRule type="cellIs" dxfId="1744" priority="1060" operator="equal">
      <formula>"Mercado Envíos gratis"</formula>
    </cfRule>
  </conditionalFormatting>
  <conditionalFormatting sqref="N196">
    <cfRule type="cellIs" dxfId="1743" priority="1061" operator="equal">
      <formula>"Mercado Envíos gratis"</formula>
    </cfRule>
  </conditionalFormatting>
  <conditionalFormatting sqref="O196">
    <cfRule type="cellIs" dxfId="1742" priority="1062" operator="equal">
      <formula>"Premium"</formula>
    </cfRule>
  </conditionalFormatting>
  <conditionalFormatting sqref="R196">
    <cfRule type="cellIs" dxfId="1741" priority="1063" operator="equal">
      <formula>"Activa"</formula>
    </cfRule>
  </conditionalFormatting>
  <conditionalFormatting sqref="G198">
    <cfRule type="cellIs" dxfId="1740" priority="1064" operator="equal">
      <formula>"Mercado Libre y Mercado Shops"</formula>
    </cfRule>
  </conditionalFormatting>
  <conditionalFormatting sqref="K198">
    <cfRule type="cellIs" dxfId="1739" priority="1065" operator="equal">
      <formula>"Vincular"</formula>
    </cfRule>
  </conditionalFormatting>
  <conditionalFormatting sqref="L198">
    <cfRule type="cellIs" dxfId="1738" priority="1066" operator="equal">
      <formula>"$"</formula>
    </cfRule>
  </conditionalFormatting>
  <conditionalFormatting sqref="M198">
    <cfRule type="cellIs" dxfId="1737" priority="1067" operator="equal">
      <formula>"Mercado Envíos gratis"</formula>
    </cfRule>
  </conditionalFormatting>
  <conditionalFormatting sqref="N198">
    <cfRule type="cellIs" dxfId="1736" priority="1068" operator="equal">
      <formula>"Mercado Envíos gratis"</formula>
    </cfRule>
  </conditionalFormatting>
  <conditionalFormatting sqref="O198">
    <cfRule type="cellIs" dxfId="1735" priority="1069" operator="equal">
      <formula>"Premium"</formula>
    </cfRule>
  </conditionalFormatting>
  <conditionalFormatting sqref="R198">
    <cfRule type="cellIs" dxfId="1734" priority="1070" operator="equal">
      <formula>"Activa"</formula>
    </cfRule>
  </conditionalFormatting>
  <conditionalFormatting sqref="G202">
    <cfRule type="cellIs" dxfId="1733" priority="1071" operator="equal">
      <formula>"Mercado Libre y Mercado Shops"</formula>
    </cfRule>
  </conditionalFormatting>
  <conditionalFormatting sqref="K202">
    <cfRule type="cellIs" dxfId="1732" priority="1072" operator="equal">
      <formula>"Vincular"</formula>
    </cfRule>
  </conditionalFormatting>
  <conditionalFormatting sqref="L202">
    <cfRule type="cellIs" dxfId="1731" priority="1073" operator="equal">
      <formula>"$"</formula>
    </cfRule>
  </conditionalFormatting>
  <conditionalFormatting sqref="M202">
    <cfRule type="cellIs" dxfId="1730" priority="1074" operator="equal">
      <formula>"Mercado Envíos gratis"</formula>
    </cfRule>
  </conditionalFormatting>
  <conditionalFormatting sqref="N202">
    <cfRule type="cellIs" dxfId="1729" priority="1075" operator="equal">
      <formula>"Mercado Envíos gratis"</formula>
    </cfRule>
  </conditionalFormatting>
  <conditionalFormatting sqref="O202">
    <cfRule type="cellIs" dxfId="1728" priority="1076" operator="equal">
      <formula>"Premium"</formula>
    </cfRule>
  </conditionalFormatting>
  <conditionalFormatting sqref="R202">
    <cfRule type="cellIs" dxfId="1727" priority="1077" operator="equal">
      <formula>"Activa"</formula>
    </cfRule>
  </conditionalFormatting>
  <conditionalFormatting sqref="G204">
    <cfRule type="cellIs" dxfId="1726" priority="1078" operator="equal">
      <formula>"Mercado Libre y Mercado Shops"</formula>
    </cfRule>
  </conditionalFormatting>
  <conditionalFormatting sqref="K204">
    <cfRule type="cellIs" dxfId="1725" priority="1079" operator="equal">
      <formula>"Vincular"</formula>
    </cfRule>
  </conditionalFormatting>
  <conditionalFormatting sqref="L204">
    <cfRule type="cellIs" dxfId="1724" priority="1080" operator="equal">
      <formula>"$"</formula>
    </cfRule>
  </conditionalFormatting>
  <conditionalFormatting sqref="M204">
    <cfRule type="cellIs" dxfId="1723" priority="1081" operator="equal">
      <formula>"Mercado Envíos gratis"</formula>
    </cfRule>
  </conditionalFormatting>
  <conditionalFormatting sqref="N204">
    <cfRule type="cellIs" dxfId="1722" priority="1082" operator="equal">
      <formula>"Mercado Envíos gratis"</formula>
    </cfRule>
  </conditionalFormatting>
  <conditionalFormatting sqref="O204">
    <cfRule type="cellIs" dxfId="1721" priority="1083" operator="equal">
      <formula>"Premium"</formula>
    </cfRule>
  </conditionalFormatting>
  <conditionalFormatting sqref="R204">
    <cfRule type="cellIs" dxfId="1720" priority="1084" operator="equal">
      <formula>"Activa"</formula>
    </cfRule>
  </conditionalFormatting>
  <conditionalFormatting sqref="G206">
    <cfRule type="cellIs" dxfId="1719" priority="1085" operator="equal">
      <formula>"Mercado Libre y Mercado Shops"</formula>
    </cfRule>
  </conditionalFormatting>
  <conditionalFormatting sqref="K206">
    <cfRule type="cellIs" dxfId="1718" priority="1086" operator="equal">
      <formula>"Vincular"</formula>
    </cfRule>
  </conditionalFormatting>
  <conditionalFormatting sqref="L206">
    <cfRule type="cellIs" dxfId="1717" priority="1087" operator="equal">
      <formula>"$"</formula>
    </cfRule>
  </conditionalFormatting>
  <conditionalFormatting sqref="M206">
    <cfRule type="cellIs" dxfId="1716" priority="1088" operator="equal">
      <formula>"Mercado Envíos gratis"</formula>
    </cfRule>
  </conditionalFormatting>
  <conditionalFormatting sqref="N206">
    <cfRule type="cellIs" dxfId="1715" priority="1089" operator="equal">
      <formula>"Mercado Envíos gratis"</formula>
    </cfRule>
  </conditionalFormatting>
  <conditionalFormatting sqref="O206">
    <cfRule type="cellIs" dxfId="1714" priority="1090" operator="equal">
      <formula>"Premium"</formula>
    </cfRule>
  </conditionalFormatting>
  <conditionalFormatting sqref="R206">
    <cfRule type="cellIs" dxfId="1713" priority="1091" operator="equal">
      <formula>"Activa"</formula>
    </cfRule>
  </conditionalFormatting>
  <conditionalFormatting sqref="G208">
    <cfRule type="cellIs" dxfId="1712" priority="1092" operator="equal">
      <formula>"Mercado Libre y Mercado Shops"</formula>
    </cfRule>
  </conditionalFormatting>
  <conditionalFormatting sqref="K208">
    <cfRule type="cellIs" dxfId="1711" priority="1093" operator="equal">
      <formula>"Vincular"</formula>
    </cfRule>
  </conditionalFormatting>
  <conditionalFormatting sqref="L208">
    <cfRule type="cellIs" dxfId="1710" priority="1094" operator="equal">
      <formula>"$"</formula>
    </cfRule>
  </conditionalFormatting>
  <conditionalFormatting sqref="M208">
    <cfRule type="cellIs" dxfId="1709" priority="1095" operator="equal">
      <formula>"Mercado Envíos gratis"</formula>
    </cfRule>
  </conditionalFormatting>
  <conditionalFormatting sqref="N208">
    <cfRule type="cellIs" dxfId="1708" priority="1096" operator="equal">
      <formula>"Mercado Envíos gratis"</formula>
    </cfRule>
  </conditionalFormatting>
  <conditionalFormatting sqref="O208">
    <cfRule type="cellIs" dxfId="1707" priority="1097" operator="equal">
      <formula>"Premium"</formula>
    </cfRule>
  </conditionalFormatting>
  <conditionalFormatting sqref="R208">
    <cfRule type="cellIs" dxfId="1706" priority="1098" operator="equal">
      <formula>"Activa"</formula>
    </cfRule>
  </conditionalFormatting>
  <conditionalFormatting sqref="G210">
    <cfRule type="cellIs" dxfId="1705" priority="1099" operator="equal">
      <formula>"Mercado Shops"</formula>
    </cfRule>
  </conditionalFormatting>
  <conditionalFormatting sqref="K210">
    <cfRule type="cellIs" dxfId="1704" priority="1100" operator="equal">
      <formula>"Vincular"</formula>
    </cfRule>
  </conditionalFormatting>
  <conditionalFormatting sqref="L210">
    <cfRule type="cellIs" dxfId="1703" priority="1101" operator="equal">
      <formula>"$"</formula>
    </cfRule>
  </conditionalFormatting>
  <conditionalFormatting sqref="M210">
    <cfRule type="cellIs" dxfId="1702" priority="1102" operator="equal">
      <formula>"Mercado Envíos gratis"</formula>
    </cfRule>
  </conditionalFormatting>
  <conditionalFormatting sqref="N210">
    <cfRule type="cellIs" dxfId="1701" priority="1103" operator="equal">
      <formula>"Mercado Envíos gratis"</formula>
    </cfRule>
  </conditionalFormatting>
  <conditionalFormatting sqref="O210">
    <cfRule type="cellIs" dxfId="1700" priority="1104" operator="equal">
      <formula>"Premium"</formula>
    </cfRule>
  </conditionalFormatting>
  <conditionalFormatting sqref="R210">
    <cfRule type="cellIs" dxfId="1699" priority="1105" operator="equal">
      <formula>"Inactiva"</formula>
    </cfRule>
  </conditionalFormatting>
  <conditionalFormatting sqref="G212">
    <cfRule type="cellIs" dxfId="1698" priority="1106" operator="equal">
      <formula>"Mercado Libre y Mercado Shops"</formula>
    </cfRule>
  </conditionalFormatting>
  <conditionalFormatting sqref="K212">
    <cfRule type="cellIs" dxfId="1697" priority="1107" operator="equal">
      <formula>"Vincular"</formula>
    </cfRule>
  </conditionalFormatting>
  <conditionalFormatting sqref="L212">
    <cfRule type="cellIs" dxfId="1696" priority="1108" operator="equal">
      <formula>"$"</formula>
    </cfRule>
  </conditionalFormatting>
  <conditionalFormatting sqref="M212">
    <cfRule type="cellIs" dxfId="1695" priority="1109" operator="equal">
      <formula>"Mercado Envíos gratis"</formula>
    </cfRule>
  </conditionalFormatting>
  <conditionalFormatting sqref="N212">
    <cfRule type="cellIs" dxfId="1694" priority="1110" operator="equal">
      <formula>"Mercado Envíos gratis"</formula>
    </cfRule>
  </conditionalFormatting>
  <conditionalFormatting sqref="O212">
    <cfRule type="cellIs" dxfId="1693" priority="1111" operator="equal">
      <formula>"Premium"</formula>
    </cfRule>
  </conditionalFormatting>
  <conditionalFormatting sqref="R212">
    <cfRule type="cellIs" dxfId="1692" priority="1112" operator="equal">
      <formula>"Activa"</formula>
    </cfRule>
  </conditionalFormatting>
  <conditionalFormatting sqref="G214">
    <cfRule type="cellIs" dxfId="1691" priority="1113" operator="equal">
      <formula>"Mercado Libre y Mercado Shops"</formula>
    </cfRule>
  </conditionalFormatting>
  <conditionalFormatting sqref="K214">
    <cfRule type="cellIs" dxfId="1690" priority="1114" operator="equal">
      <formula>"Vincular"</formula>
    </cfRule>
  </conditionalFormatting>
  <conditionalFormatting sqref="L214">
    <cfRule type="cellIs" dxfId="1689" priority="1115" operator="equal">
      <formula>"$"</formula>
    </cfRule>
  </conditionalFormatting>
  <conditionalFormatting sqref="M214">
    <cfRule type="cellIs" dxfId="1688" priority="1116" operator="equal">
      <formula>"Mercado Envíos gratis"</formula>
    </cfRule>
  </conditionalFormatting>
  <conditionalFormatting sqref="N214">
    <cfRule type="cellIs" dxfId="1687" priority="1117" operator="equal">
      <formula>"Mercado Envíos a cargo del comprador"</formula>
    </cfRule>
  </conditionalFormatting>
  <conditionalFormatting sqref="O214">
    <cfRule type="cellIs" dxfId="1686" priority="1118" operator="equal">
      <formula>"Premium"</formula>
    </cfRule>
  </conditionalFormatting>
  <conditionalFormatting sqref="R214">
    <cfRule type="cellIs" dxfId="1685" priority="1119" operator="equal">
      <formula>"Inactiva"</formula>
    </cfRule>
  </conditionalFormatting>
  <conditionalFormatting sqref="G215">
    <cfRule type="cellIs" dxfId="1684" priority="1120" operator="equal">
      <formula>"Mercado Libre y Mercado Shops"</formula>
    </cfRule>
  </conditionalFormatting>
  <conditionalFormatting sqref="K215">
    <cfRule type="cellIs" dxfId="1683" priority="1121" operator="equal">
      <formula>"Vincular"</formula>
    </cfRule>
  </conditionalFormatting>
  <conditionalFormatting sqref="L215">
    <cfRule type="cellIs" dxfId="1682" priority="1122" operator="equal">
      <formula>"$"</formula>
    </cfRule>
  </conditionalFormatting>
  <conditionalFormatting sqref="M215">
    <cfRule type="cellIs" dxfId="1681" priority="1123" operator="equal">
      <formula>"Mercado Envíos gratis"</formula>
    </cfRule>
  </conditionalFormatting>
  <conditionalFormatting sqref="N215">
    <cfRule type="cellIs" dxfId="1680" priority="1124" operator="equal">
      <formula>"Mercado Envíos gratis"</formula>
    </cfRule>
  </conditionalFormatting>
  <conditionalFormatting sqref="O215">
    <cfRule type="cellIs" dxfId="1679" priority="1125" operator="equal">
      <formula>"Premium"</formula>
    </cfRule>
  </conditionalFormatting>
  <conditionalFormatting sqref="R215">
    <cfRule type="cellIs" dxfId="1678" priority="1126" operator="equal">
      <formula>"Inactiva"</formula>
    </cfRule>
  </conditionalFormatting>
  <conditionalFormatting sqref="G216">
    <cfRule type="cellIs" dxfId="1677" priority="1127" operator="equal">
      <formula>"Mercado Shops"</formula>
    </cfRule>
  </conditionalFormatting>
  <conditionalFormatting sqref="K216">
    <cfRule type="cellIs" dxfId="1676" priority="1128" operator="equal">
      <formula>"Vincular"</formula>
    </cfRule>
  </conditionalFormatting>
  <conditionalFormatting sqref="L216">
    <cfRule type="cellIs" dxfId="1675" priority="1129" operator="equal">
      <formula>"$"</formula>
    </cfRule>
  </conditionalFormatting>
  <conditionalFormatting sqref="M216">
    <cfRule type="cellIs" dxfId="1674" priority="1130" operator="equal">
      <formula>"Mercado Envíos gratis"</formula>
    </cfRule>
  </conditionalFormatting>
  <conditionalFormatting sqref="N216">
    <cfRule type="cellIs" dxfId="1673" priority="1131" operator="equal">
      <formula>"Mercado Envíos gratis"</formula>
    </cfRule>
  </conditionalFormatting>
  <conditionalFormatting sqref="O216">
    <cfRule type="cellIs" dxfId="1672" priority="1132" operator="equal">
      <formula>"Premium"</formula>
    </cfRule>
  </conditionalFormatting>
  <conditionalFormatting sqref="R216">
    <cfRule type="cellIs" dxfId="1671" priority="1133" operator="equal">
      <formula>"Activa"</formula>
    </cfRule>
  </conditionalFormatting>
  <conditionalFormatting sqref="G218">
    <cfRule type="cellIs" dxfId="1670" priority="1134" operator="equal">
      <formula>"Mercado Libre y Mercado Shops"</formula>
    </cfRule>
  </conditionalFormatting>
  <conditionalFormatting sqref="K218">
    <cfRule type="cellIs" dxfId="1669" priority="1135" operator="equal">
      <formula>"Vincular"</formula>
    </cfRule>
  </conditionalFormatting>
  <conditionalFormatting sqref="L218">
    <cfRule type="cellIs" dxfId="1668" priority="1136" operator="equal">
      <formula>"$"</formula>
    </cfRule>
  </conditionalFormatting>
  <conditionalFormatting sqref="M218">
    <cfRule type="cellIs" dxfId="1667" priority="1137" operator="equal">
      <formula>"Mercado Envíos gratis"</formula>
    </cfRule>
  </conditionalFormatting>
  <conditionalFormatting sqref="N218">
    <cfRule type="cellIs" dxfId="1666" priority="1138" operator="equal">
      <formula>"Mercado Envíos gratis"</formula>
    </cfRule>
  </conditionalFormatting>
  <conditionalFormatting sqref="O218">
    <cfRule type="cellIs" dxfId="1665" priority="1139" operator="equal">
      <formula>"Premium"</formula>
    </cfRule>
  </conditionalFormatting>
  <conditionalFormatting sqref="R218">
    <cfRule type="cellIs" dxfId="1664" priority="1140" operator="equal">
      <formula>"Activa"</formula>
    </cfRule>
  </conditionalFormatting>
  <conditionalFormatting sqref="G219">
    <cfRule type="cellIs" dxfId="1663" priority="1141" operator="equal">
      <formula>"Mercado Libre y Mercado Shops"</formula>
    </cfRule>
  </conditionalFormatting>
  <conditionalFormatting sqref="K219">
    <cfRule type="cellIs" dxfId="1662" priority="1142" operator="equal">
      <formula>"Vincular"</formula>
    </cfRule>
  </conditionalFormatting>
  <conditionalFormatting sqref="L219">
    <cfRule type="cellIs" dxfId="1661" priority="1143" operator="equal">
      <formula>"$"</formula>
    </cfRule>
  </conditionalFormatting>
  <conditionalFormatting sqref="M219">
    <cfRule type="cellIs" dxfId="1660" priority="1144" operator="equal">
      <formula>"Mercado Envíos gratis"</formula>
    </cfRule>
  </conditionalFormatting>
  <conditionalFormatting sqref="N219">
    <cfRule type="cellIs" dxfId="1659" priority="1145" operator="equal">
      <formula>"Mercado Envíos gratis"</formula>
    </cfRule>
  </conditionalFormatting>
  <conditionalFormatting sqref="O219">
    <cfRule type="cellIs" dxfId="1658" priority="1146" operator="equal">
      <formula>"Premium"</formula>
    </cfRule>
  </conditionalFormatting>
  <conditionalFormatting sqref="R219">
    <cfRule type="cellIs" dxfId="1657" priority="1147" operator="equal">
      <formula>"Inactiva"</formula>
    </cfRule>
  </conditionalFormatting>
  <conditionalFormatting sqref="G221">
    <cfRule type="cellIs" dxfId="1656" priority="1148" operator="equal">
      <formula>"Mercado Libre y Mercado Shops"</formula>
    </cfRule>
  </conditionalFormatting>
  <conditionalFormatting sqref="K221">
    <cfRule type="cellIs" dxfId="1655" priority="1149" operator="equal">
      <formula>"Vincular"</formula>
    </cfRule>
  </conditionalFormatting>
  <conditionalFormatting sqref="L221">
    <cfRule type="cellIs" dxfId="1654" priority="1150" operator="equal">
      <formula>"$"</formula>
    </cfRule>
  </conditionalFormatting>
  <conditionalFormatting sqref="M221">
    <cfRule type="cellIs" dxfId="1653" priority="1151" operator="equal">
      <formula>"Mercado Envíos gratis"</formula>
    </cfRule>
  </conditionalFormatting>
  <conditionalFormatting sqref="N221">
    <cfRule type="cellIs" dxfId="1652" priority="1152" operator="equal">
      <formula>"Mercado Envíos a cargo del comprador"</formula>
    </cfRule>
  </conditionalFormatting>
  <conditionalFormatting sqref="O221">
    <cfRule type="cellIs" dxfId="1651" priority="1153" operator="equal">
      <formula>"Premium"</formula>
    </cfRule>
  </conditionalFormatting>
  <conditionalFormatting sqref="R221">
    <cfRule type="cellIs" dxfId="1650" priority="1154" operator="equal">
      <formula>"Inactiva"</formula>
    </cfRule>
  </conditionalFormatting>
  <conditionalFormatting sqref="G222">
    <cfRule type="cellIs" dxfId="1649" priority="1155" operator="equal">
      <formula>"Mercado Libre y Mercado Shops"</formula>
    </cfRule>
  </conditionalFormatting>
  <conditionalFormatting sqref="K222">
    <cfRule type="cellIs" dxfId="1648" priority="1156" operator="equal">
      <formula>"Vincular"</formula>
    </cfRule>
  </conditionalFormatting>
  <conditionalFormatting sqref="L222">
    <cfRule type="cellIs" dxfId="1647" priority="1157" operator="equal">
      <formula>"$"</formula>
    </cfRule>
  </conditionalFormatting>
  <conditionalFormatting sqref="M222">
    <cfRule type="cellIs" dxfId="1646" priority="1158" operator="equal">
      <formula>"Mercado Envíos gratis"</formula>
    </cfRule>
  </conditionalFormatting>
  <conditionalFormatting sqref="N222">
    <cfRule type="cellIs" dxfId="1645" priority="1159" operator="equal">
      <formula>"Mercado Envíos a cargo del comprador"</formula>
    </cfRule>
  </conditionalFormatting>
  <conditionalFormatting sqref="O222">
    <cfRule type="cellIs" dxfId="1644" priority="1160" operator="equal">
      <formula>"Premium"</formula>
    </cfRule>
  </conditionalFormatting>
  <conditionalFormatting sqref="R222">
    <cfRule type="cellIs" dxfId="1643" priority="1161" operator="equal">
      <formula>"Inactiva"</formula>
    </cfRule>
  </conditionalFormatting>
  <conditionalFormatting sqref="G223">
    <cfRule type="cellIs" dxfId="1642" priority="1162" operator="equal">
      <formula>"Mercado Libre y Mercado Shops"</formula>
    </cfRule>
  </conditionalFormatting>
  <conditionalFormatting sqref="K223">
    <cfRule type="cellIs" dxfId="1641" priority="1163" operator="equal">
      <formula>"Vincular"</formula>
    </cfRule>
  </conditionalFormatting>
  <conditionalFormatting sqref="L223">
    <cfRule type="cellIs" dxfId="1640" priority="1164" operator="equal">
      <formula>"$"</formula>
    </cfRule>
  </conditionalFormatting>
  <conditionalFormatting sqref="M223">
    <cfRule type="cellIs" dxfId="1639" priority="1165" operator="equal">
      <formula>"Mercado Envíos gratis"</formula>
    </cfRule>
  </conditionalFormatting>
  <conditionalFormatting sqref="N223">
    <cfRule type="cellIs" dxfId="1638" priority="1166" operator="equal">
      <formula>"Mercado Envíos a cargo del comprador"</formula>
    </cfRule>
  </conditionalFormatting>
  <conditionalFormatting sqref="O223">
    <cfRule type="cellIs" dxfId="1637" priority="1167" operator="equal">
      <formula>"Premium"</formula>
    </cfRule>
  </conditionalFormatting>
  <conditionalFormatting sqref="R223">
    <cfRule type="cellIs" dxfId="1636" priority="1168" operator="equal">
      <formula>"Inactiva"</formula>
    </cfRule>
  </conditionalFormatting>
  <conditionalFormatting sqref="G224">
    <cfRule type="cellIs" dxfId="1635" priority="1169" operator="equal">
      <formula>"Mercado Libre y Mercado Shops"</formula>
    </cfRule>
  </conditionalFormatting>
  <conditionalFormatting sqref="K224">
    <cfRule type="cellIs" dxfId="1634" priority="1170" operator="equal">
      <formula>"Vincular"</formula>
    </cfRule>
  </conditionalFormatting>
  <conditionalFormatting sqref="L224">
    <cfRule type="cellIs" dxfId="1633" priority="1171" operator="equal">
      <formula>"$"</formula>
    </cfRule>
  </conditionalFormatting>
  <conditionalFormatting sqref="M224">
    <cfRule type="cellIs" dxfId="1632" priority="1172" operator="equal">
      <formula>"Mercado Envíos gratis"</formula>
    </cfRule>
  </conditionalFormatting>
  <conditionalFormatting sqref="N224">
    <cfRule type="cellIs" dxfId="1631" priority="1173" operator="equal">
      <formula>"Mercado Envíos por mi cuenta"</formula>
    </cfRule>
  </conditionalFormatting>
  <conditionalFormatting sqref="O224">
    <cfRule type="cellIs" dxfId="1630" priority="1174" operator="equal">
      <formula>"Clásica"</formula>
    </cfRule>
  </conditionalFormatting>
  <conditionalFormatting sqref="R224">
    <cfRule type="cellIs" dxfId="1629" priority="1175" operator="equal">
      <formula>"Activa"</formula>
    </cfRule>
  </conditionalFormatting>
  <conditionalFormatting sqref="G226">
    <cfRule type="cellIs" dxfId="1628" priority="1176" operator="equal">
      <formula>"Mercado Libre y Mercado Shops"</formula>
    </cfRule>
  </conditionalFormatting>
  <conditionalFormatting sqref="K226">
    <cfRule type="cellIs" dxfId="1627" priority="1177" operator="equal">
      <formula>"Vincular"</formula>
    </cfRule>
  </conditionalFormatting>
  <conditionalFormatting sqref="L226">
    <cfRule type="cellIs" dxfId="1626" priority="1178" operator="equal">
      <formula>"$"</formula>
    </cfRule>
  </conditionalFormatting>
  <conditionalFormatting sqref="M226">
    <cfRule type="cellIs" dxfId="1625" priority="1179" operator="equal">
      <formula>"Mercado Envíos gratis"</formula>
    </cfRule>
  </conditionalFormatting>
  <conditionalFormatting sqref="N226">
    <cfRule type="cellIs" dxfId="1624" priority="1180" operator="equal">
      <formula>"Mercado Envíos gratis"</formula>
    </cfRule>
  </conditionalFormatting>
  <conditionalFormatting sqref="O226">
    <cfRule type="cellIs" dxfId="1623" priority="1181" operator="equal">
      <formula>"Premium"</formula>
    </cfRule>
  </conditionalFormatting>
  <conditionalFormatting sqref="R226">
    <cfRule type="cellIs" dxfId="1622" priority="1182" operator="equal">
      <formula>"Activa"</formula>
    </cfRule>
  </conditionalFormatting>
  <conditionalFormatting sqref="G228">
    <cfRule type="cellIs" dxfId="1621" priority="1183" operator="equal">
      <formula>"Mercado Libre y Mercado Shops"</formula>
    </cfRule>
  </conditionalFormatting>
  <conditionalFormatting sqref="K228">
    <cfRule type="cellIs" dxfId="1620" priority="1184" operator="equal">
      <formula>"Vincular"</formula>
    </cfRule>
  </conditionalFormatting>
  <conditionalFormatting sqref="L228">
    <cfRule type="cellIs" dxfId="1619" priority="1185" operator="equal">
      <formula>"$"</formula>
    </cfRule>
  </conditionalFormatting>
  <conditionalFormatting sqref="M228">
    <cfRule type="cellIs" dxfId="1618" priority="1186" operator="equal">
      <formula>"Mercado Envíos gratis"</formula>
    </cfRule>
  </conditionalFormatting>
  <conditionalFormatting sqref="N228">
    <cfRule type="cellIs" dxfId="1617" priority="1187" operator="equal">
      <formula>"Mercado Envíos a cargo del comprador"</formula>
    </cfRule>
  </conditionalFormatting>
  <conditionalFormatting sqref="O228">
    <cfRule type="cellIs" dxfId="1616" priority="1188" operator="equal">
      <formula>"Premium"</formula>
    </cfRule>
  </conditionalFormatting>
  <conditionalFormatting sqref="R228">
    <cfRule type="cellIs" dxfId="1615" priority="1189" operator="equal">
      <formula>"Activa"</formula>
    </cfRule>
  </conditionalFormatting>
  <conditionalFormatting sqref="G229">
    <cfRule type="cellIs" dxfId="1614" priority="1190" operator="equal">
      <formula>"Mercado Libre y Mercado Shops"</formula>
    </cfRule>
  </conditionalFormatting>
  <conditionalFormatting sqref="K229">
    <cfRule type="cellIs" dxfId="1613" priority="1191" operator="equal">
      <formula>"Vincular"</formula>
    </cfRule>
  </conditionalFormatting>
  <conditionalFormatting sqref="L229">
    <cfRule type="cellIs" dxfId="1612" priority="1192" operator="equal">
      <formula>"$"</formula>
    </cfRule>
  </conditionalFormatting>
  <conditionalFormatting sqref="M229">
    <cfRule type="cellIs" dxfId="1611" priority="1193" operator="equal">
      <formula>"Mercado Envíos gratis"</formula>
    </cfRule>
  </conditionalFormatting>
  <conditionalFormatting sqref="N229">
    <cfRule type="cellIs" dxfId="1610" priority="1194" operator="equal">
      <formula>"Mercado Envíos a cargo del comprador"</formula>
    </cfRule>
  </conditionalFormatting>
  <conditionalFormatting sqref="O229">
    <cfRule type="cellIs" dxfId="1609" priority="1195" operator="equal">
      <formula>"Premium"</formula>
    </cfRule>
  </conditionalFormatting>
  <conditionalFormatting sqref="R229">
    <cfRule type="cellIs" dxfId="1608" priority="1196" operator="equal">
      <formula>"Inactiva"</formula>
    </cfRule>
  </conditionalFormatting>
  <conditionalFormatting sqref="G230">
    <cfRule type="cellIs" dxfId="1607" priority="1197" operator="equal">
      <formula>"Mercado Libre y Mercado Shops"</formula>
    </cfRule>
  </conditionalFormatting>
  <conditionalFormatting sqref="K230">
    <cfRule type="cellIs" dxfId="1606" priority="1198" operator="equal">
      <formula>"Vincular"</formula>
    </cfRule>
  </conditionalFormatting>
  <conditionalFormatting sqref="L230">
    <cfRule type="cellIs" dxfId="1605" priority="1199" operator="equal">
      <formula>"$"</formula>
    </cfRule>
  </conditionalFormatting>
  <conditionalFormatting sqref="M230">
    <cfRule type="cellIs" dxfId="1604" priority="1200" operator="equal">
      <formula>"Mercado Envíos gratis"</formula>
    </cfRule>
  </conditionalFormatting>
  <conditionalFormatting sqref="N230">
    <cfRule type="cellIs" dxfId="1603" priority="1201" operator="equal">
      <formula>"Mercado Envíos a cargo del comprador"</formula>
    </cfRule>
  </conditionalFormatting>
  <conditionalFormatting sqref="O230">
    <cfRule type="cellIs" dxfId="1602" priority="1202" operator="equal">
      <formula>"Premium"</formula>
    </cfRule>
  </conditionalFormatting>
  <conditionalFormatting sqref="R230">
    <cfRule type="cellIs" dxfId="1601" priority="1203" operator="equal">
      <formula>"Inactiva"</formula>
    </cfRule>
  </conditionalFormatting>
  <conditionalFormatting sqref="G233">
    <cfRule type="cellIs" dxfId="1600" priority="1204" operator="equal">
      <formula>"Mercado Libre y Mercado Shops"</formula>
    </cfRule>
  </conditionalFormatting>
  <conditionalFormatting sqref="K233">
    <cfRule type="cellIs" dxfId="1599" priority="1205" operator="equal">
      <formula>"Vincular"</formula>
    </cfRule>
  </conditionalFormatting>
  <conditionalFormatting sqref="L233">
    <cfRule type="cellIs" dxfId="1598" priority="1206" operator="equal">
      <formula>"$"</formula>
    </cfRule>
  </conditionalFormatting>
  <conditionalFormatting sqref="M233">
    <cfRule type="cellIs" dxfId="1597" priority="1207" operator="equal">
      <formula>"Mercado Envíos gratis"</formula>
    </cfRule>
  </conditionalFormatting>
  <conditionalFormatting sqref="N233">
    <cfRule type="cellIs" dxfId="1596" priority="1208" operator="equal">
      <formula>"Mercado Envíos gratis"</formula>
    </cfRule>
  </conditionalFormatting>
  <conditionalFormatting sqref="O233">
    <cfRule type="cellIs" dxfId="1595" priority="1209" operator="equal">
      <formula>"Premium"</formula>
    </cfRule>
  </conditionalFormatting>
  <conditionalFormatting sqref="R233">
    <cfRule type="cellIs" dxfId="1594" priority="1210" operator="equal">
      <formula>"Activa"</formula>
    </cfRule>
  </conditionalFormatting>
  <conditionalFormatting sqref="G234">
    <cfRule type="cellIs" dxfId="1593" priority="1211" operator="equal">
      <formula>"Mercado Libre y Mercado Shops"</formula>
    </cfRule>
  </conditionalFormatting>
  <conditionalFormatting sqref="K234">
    <cfRule type="cellIs" dxfId="1592" priority="1212" operator="equal">
      <formula>"Vincular"</formula>
    </cfRule>
  </conditionalFormatting>
  <conditionalFormatting sqref="L234">
    <cfRule type="cellIs" dxfId="1591" priority="1213" operator="equal">
      <formula>"$"</formula>
    </cfRule>
  </conditionalFormatting>
  <conditionalFormatting sqref="M234">
    <cfRule type="cellIs" dxfId="1590" priority="1214" operator="equal">
      <formula>"Mercado Envíos gratis"</formula>
    </cfRule>
  </conditionalFormatting>
  <conditionalFormatting sqref="N234">
    <cfRule type="cellIs" dxfId="1589" priority="1215" operator="equal">
      <formula>"Mercado Envíos gratis"</formula>
    </cfRule>
  </conditionalFormatting>
  <conditionalFormatting sqref="O234">
    <cfRule type="cellIs" dxfId="1588" priority="1216" operator="equal">
      <formula>"Premium"</formula>
    </cfRule>
  </conditionalFormatting>
  <conditionalFormatting sqref="R234">
    <cfRule type="cellIs" dxfId="1587" priority="1217" operator="equal">
      <formula>"Activa"</formula>
    </cfRule>
  </conditionalFormatting>
  <conditionalFormatting sqref="G235">
    <cfRule type="cellIs" dxfId="1586" priority="1218" operator="equal">
      <formula>"Mercado Libre y Mercado Shops"</formula>
    </cfRule>
  </conditionalFormatting>
  <conditionalFormatting sqref="K235">
    <cfRule type="cellIs" dxfId="1585" priority="1219" operator="equal">
      <formula>"Vincular"</formula>
    </cfRule>
  </conditionalFormatting>
  <conditionalFormatting sqref="L235">
    <cfRule type="cellIs" dxfId="1584" priority="1220" operator="equal">
      <formula>"$"</formula>
    </cfRule>
  </conditionalFormatting>
  <conditionalFormatting sqref="M235">
    <cfRule type="cellIs" dxfId="1583" priority="1221" operator="equal">
      <formula>"Mercado Envíos gratis"</formula>
    </cfRule>
  </conditionalFormatting>
  <conditionalFormatting sqref="N235">
    <cfRule type="cellIs" dxfId="1582" priority="1222" operator="equal">
      <formula>"Mercado Envíos gratis"</formula>
    </cfRule>
  </conditionalFormatting>
  <conditionalFormatting sqref="O235">
    <cfRule type="cellIs" dxfId="1581" priority="1223" operator="equal">
      <formula>"Premium"</formula>
    </cfRule>
  </conditionalFormatting>
  <conditionalFormatting sqref="R235">
    <cfRule type="cellIs" dxfId="1580" priority="1224" operator="equal">
      <formula>"Activa"</formula>
    </cfRule>
  </conditionalFormatting>
  <conditionalFormatting sqref="G236">
    <cfRule type="cellIs" dxfId="1579" priority="1225" operator="equal">
      <formula>"Mercado Libre y Mercado Shops"</formula>
    </cfRule>
  </conditionalFormatting>
  <conditionalFormatting sqref="K236">
    <cfRule type="cellIs" dxfId="1578" priority="1226" operator="equal">
      <formula>"Vincular"</formula>
    </cfRule>
  </conditionalFormatting>
  <conditionalFormatting sqref="L236">
    <cfRule type="cellIs" dxfId="1577" priority="1227" operator="equal">
      <formula>"$"</formula>
    </cfRule>
  </conditionalFormatting>
  <conditionalFormatting sqref="M236">
    <cfRule type="cellIs" dxfId="1576" priority="1228" operator="equal">
      <formula>"Mercado Envíos gratis"</formula>
    </cfRule>
  </conditionalFormatting>
  <conditionalFormatting sqref="N236">
    <cfRule type="cellIs" dxfId="1575" priority="1229" operator="equal">
      <formula>"Mercado Envíos gratis"</formula>
    </cfRule>
  </conditionalFormatting>
  <conditionalFormatting sqref="O236">
    <cfRule type="cellIs" dxfId="1574" priority="1230" operator="equal">
      <formula>"Premium"</formula>
    </cfRule>
  </conditionalFormatting>
  <conditionalFormatting sqref="R236">
    <cfRule type="cellIs" dxfId="1573" priority="1231" operator="equal">
      <formula>"Activa"</formula>
    </cfRule>
  </conditionalFormatting>
  <conditionalFormatting sqref="G237">
    <cfRule type="cellIs" dxfId="1572" priority="1232" operator="equal">
      <formula>"Mercado Libre y Mercado Shops"</formula>
    </cfRule>
  </conditionalFormatting>
  <conditionalFormatting sqref="K237">
    <cfRule type="cellIs" dxfId="1571" priority="1233" operator="equal">
      <formula>"Vincular"</formula>
    </cfRule>
  </conditionalFormatting>
  <conditionalFormatting sqref="L237">
    <cfRule type="cellIs" dxfId="1570" priority="1234" operator="equal">
      <formula>"$"</formula>
    </cfRule>
  </conditionalFormatting>
  <conditionalFormatting sqref="M237">
    <cfRule type="cellIs" dxfId="1569" priority="1235" operator="equal">
      <formula>"Mercado Envíos gratis"</formula>
    </cfRule>
  </conditionalFormatting>
  <conditionalFormatting sqref="N237">
    <cfRule type="cellIs" dxfId="1568" priority="1236" operator="equal">
      <formula>"Mercado Envíos gratis"</formula>
    </cfRule>
  </conditionalFormatting>
  <conditionalFormatting sqref="O237">
    <cfRule type="cellIs" dxfId="1567" priority="1237" operator="equal">
      <formula>"Premium"</formula>
    </cfRule>
  </conditionalFormatting>
  <conditionalFormatting sqref="R237">
    <cfRule type="cellIs" dxfId="1566" priority="1238" operator="equal">
      <formula>"Activa"</formula>
    </cfRule>
  </conditionalFormatting>
  <conditionalFormatting sqref="G238">
    <cfRule type="cellIs" dxfId="1565" priority="1239" operator="equal">
      <formula>"Mercado Libre y Mercado Shops"</formula>
    </cfRule>
  </conditionalFormatting>
  <conditionalFormatting sqref="K238">
    <cfRule type="cellIs" dxfId="1564" priority="1240" operator="equal">
      <formula>"Vincular"</formula>
    </cfRule>
  </conditionalFormatting>
  <conditionalFormatting sqref="L238">
    <cfRule type="cellIs" dxfId="1563" priority="1241" operator="equal">
      <formula>"$"</formula>
    </cfRule>
  </conditionalFormatting>
  <conditionalFormatting sqref="M238">
    <cfRule type="cellIs" dxfId="1562" priority="1242" operator="equal">
      <formula>"Mercado Envíos gratis"</formula>
    </cfRule>
  </conditionalFormatting>
  <conditionalFormatting sqref="N238">
    <cfRule type="cellIs" dxfId="1561" priority="1243" operator="equal">
      <formula>"Mercado Envíos gratis"</formula>
    </cfRule>
  </conditionalFormatting>
  <conditionalFormatting sqref="O238">
    <cfRule type="cellIs" dxfId="1560" priority="1244" operator="equal">
      <formula>"Premium"</formula>
    </cfRule>
  </conditionalFormatting>
  <conditionalFormatting sqref="R238">
    <cfRule type="cellIs" dxfId="1559" priority="1245" operator="equal">
      <formula>"Activa"</formula>
    </cfRule>
  </conditionalFormatting>
  <conditionalFormatting sqref="G239">
    <cfRule type="cellIs" dxfId="1558" priority="1246" operator="equal">
      <formula>"Mercado Libre y Mercado Shops"</formula>
    </cfRule>
  </conditionalFormatting>
  <conditionalFormatting sqref="K239">
    <cfRule type="cellIs" dxfId="1557" priority="1247" operator="equal">
      <formula>"Vincular"</formula>
    </cfRule>
  </conditionalFormatting>
  <conditionalFormatting sqref="L239">
    <cfRule type="cellIs" dxfId="1556" priority="1248" operator="equal">
      <formula>"$"</formula>
    </cfRule>
  </conditionalFormatting>
  <conditionalFormatting sqref="M239">
    <cfRule type="cellIs" dxfId="1555" priority="1249" operator="equal">
      <formula>"Mercado Envíos gratis"</formula>
    </cfRule>
  </conditionalFormatting>
  <conditionalFormatting sqref="N239">
    <cfRule type="cellIs" dxfId="1554" priority="1250" operator="equal">
      <formula>"Mercado Envíos gratis"</formula>
    </cfRule>
  </conditionalFormatting>
  <conditionalFormatting sqref="O239">
    <cfRule type="cellIs" dxfId="1553" priority="1251" operator="equal">
      <formula>"Premium"</formula>
    </cfRule>
  </conditionalFormatting>
  <conditionalFormatting sqref="R239">
    <cfRule type="cellIs" dxfId="1552" priority="1252" operator="equal">
      <formula>"Activa"</formula>
    </cfRule>
  </conditionalFormatting>
  <conditionalFormatting sqref="G240">
    <cfRule type="cellIs" dxfId="1551" priority="1253" operator="equal">
      <formula>"Mercado Libre y Mercado Shops"</formula>
    </cfRule>
  </conditionalFormatting>
  <conditionalFormatting sqref="K240">
    <cfRule type="cellIs" dxfId="1550" priority="1254" operator="equal">
      <formula>"Vincular"</formula>
    </cfRule>
  </conditionalFormatting>
  <conditionalFormatting sqref="L240">
    <cfRule type="cellIs" dxfId="1549" priority="1255" operator="equal">
      <formula>"$"</formula>
    </cfRule>
  </conditionalFormatting>
  <conditionalFormatting sqref="M240">
    <cfRule type="cellIs" dxfId="1548" priority="1256" operator="equal">
      <formula>"Mercado Envíos gratis"</formula>
    </cfRule>
  </conditionalFormatting>
  <conditionalFormatting sqref="N240">
    <cfRule type="cellIs" dxfId="1547" priority="1257" operator="equal">
      <formula>"Mercado Envíos gratis"</formula>
    </cfRule>
  </conditionalFormatting>
  <conditionalFormatting sqref="O240">
    <cfRule type="cellIs" dxfId="1546" priority="1258" operator="equal">
      <formula>"Premium"</formula>
    </cfRule>
  </conditionalFormatting>
  <conditionalFormatting sqref="R240">
    <cfRule type="cellIs" dxfId="1545" priority="1259" operator="equal">
      <formula>"Activa"</formula>
    </cfRule>
  </conditionalFormatting>
  <conditionalFormatting sqref="G241">
    <cfRule type="cellIs" dxfId="1544" priority="1260" operator="equal">
      <formula>"Mercado Libre y Mercado Shops"</formula>
    </cfRule>
  </conditionalFormatting>
  <conditionalFormatting sqref="K241">
    <cfRule type="cellIs" dxfId="1543" priority="1261" operator="equal">
      <formula>"Vincular"</formula>
    </cfRule>
  </conditionalFormatting>
  <conditionalFormatting sqref="L241">
    <cfRule type="cellIs" dxfId="1542" priority="1262" operator="equal">
      <formula>"$"</formula>
    </cfRule>
  </conditionalFormatting>
  <conditionalFormatting sqref="M241">
    <cfRule type="cellIs" dxfId="1541" priority="1263" operator="equal">
      <formula>"Mercado Envíos gratis"</formula>
    </cfRule>
  </conditionalFormatting>
  <conditionalFormatting sqref="N241">
    <cfRule type="cellIs" dxfId="1540" priority="1264" operator="equal">
      <formula>"Mercado Envíos gratis"</formula>
    </cfRule>
  </conditionalFormatting>
  <conditionalFormatting sqref="O241">
    <cfRule type="cellIs" dxfId="1539" priority="1265" operator="equal">
      <formula>"Premium"</formula>
    </cfRule>
  </conditionalFormatting>
  <conditionalFormatting sqref="R241">
    <cfRule type="cellIs" dxfId="1538" priority="1266" operator="equal">
      <formula>"Activa"</formula>
    </cfRule>
  </conditionalFormatting>
  <conditionalFormatting sqref="G242">
    <cfRule type="cellIs" dxfId="1537" priority="1267" operator="equal">
      <formula>"Mercado Libre y Mercado Shops"</formula>
    </cfRule>
  </conditionalFormatting>
  <conditionalFormatting sqref="K242">
    <cfRule type="cellIs" dxfId="1536" priority="1268" operator="equal">
      <formula>"Vincular"</formula>
    </cfRule>
  </conditionalFormatting>
  <conditionalFormatting sqref="L242">
    <cfRule type="cellIs" dxfId="1535" priority="1269" operator="equal">
      <formula>"$"</formula>
    </cfRule>
  </conditionalFormatting>
  <conditionalFormatting sqref="M242">
    <cfRule type="cellIs" dxfId="1534" priority="1270" operator="equal">
      <formula>"Mercado Envíos gratis"</formula>
    </cfRule>
  </conditionalFormatting>
  <conditionalFormatting sqref="N242">
    <cfRule type="cellIs" dxfId="1533" priority="1271" operator="equal">
      <formula>"Mercado Envíos gratis"</formula>
    </cfRule>
  </conditionalFormatting>
  <conditionalFormatting sqref="O242">
    <cfRule type="cellIs" dxfId="1532" priority="1272" operator="equal">
      <formula>"Premium"</formula>
    </cfRule>
  </conditionalFormatting>
  <conditionalFormatting sqref="R242">
    <cfRule type="cellIs" dxfId="1531" priority="1273" operator="equal">
      <formula>"Activa"</formula>
    </cfRule>
  </conditionalFormatting>
  <conditionalFormatting sqref="G243">
    <cfRule type="cellIs" dxfId="1530" priority="1274" operator="equal">
      <formula>"Mercado Libre y Mercado Shops"</formula>
    </cfRule>
  </conditionalFormatting>
  <conditionalFormatting sqref="K243">
    <cfRule type="cellIs" dxfId="1529" priority="1275" operator="equal">
      <formula>"Vincular"</formula>
    </cfRule>
  </conditionalFormatting>
  <conditionalFormatting sqref="L243">
    <cfRule type="cellIs" dxfId="1528" priority="1276" operator="equal">
      <formula>"$"</formula>
    </cfRule>
  </conditionalFormatting>
  <conditionalFormatting sqref="M243">
    <cfRule type="cellIs" dxfId="1527" priority="1277" operator="equal">
      <formula>"Mercado Envíos gratis"</formula>
    </cfRule>
  </conditionalFormatting>
  <conditionalFormatting sqref="N243">
    <cfRule type="cellIs" dxfId="1526" priority="1278" operator="equal">
      <formula>"Mercado Envíos gratis"</formula>
    </cfRule>
  </conditionalFormatting>
  <conditionalFormatting sqref="O243">
    <cfRule type="cellIs" dxfId="1525" priority="1279" operator="equal">
      <formula>"Premium"</formula>
    </cfRule>
  </conditionalFormatting>
  <conditionalFormatting sqref="R243">
    <cfRule type="cellIs" dxfId="1524" priority="1280" operator="equal">
      <formula>"Activa"</formula>
    </cfRule>
  </conditionalFormatting>
  <conditionalFormatting sqref="G244">
    <cfRule type="cellIs" dxfId="1523" priority="1281" operator="equal">
      <formula>"Mercado Libre y Mercado Shops"</formula>
    </cfRule>
  </conditionalFormatting>
  <conditionalFormatting sqref="K244">
    <cfRule type="cellIs" dxfId="1522" priority="1282" operator="equal">
      <formula>"Vincular"</formula>
    </cfRule>
  </conditionalFormatting>
  <conditionalFormatting sqref="L244">
    <cfRule type="cellIs" dxfId="1521" priority="1283" operator="equal">
      <formula>"$"</formula>
    </cfRule>
  </conditionalFormatting>
  <conditionalFormatting sqref="M244">
    <cfRule type="cellIs" dxfId="1520" priority="1284" operator="equal">
      <formula>"Mercado Envíos gratis"</formula>
    </cfRule>
  </conditionalFormatting>
  <conditionalFormatting sqref="N244">
    <cfRule type="cellIs" dxfId="1519" priority="1285" operator="equal">
      <formula>"Mercado Envíos gratis"</formula>
    </cfRule>
  </conditionalFormatting>
  <conditionalFormatting sqref="O244">
    <cfRule type="cellIs" dxfId="1518" priority="1286" operator="equal">
      <formula>"Premium"</formula>
    </cfRule>
  </conditionalFormatting>
  <conditionalFormatting sqref="R244">
    <cfRule type="cellIs" dxfId="1517" priority="1287" operator="equal">
      <formula>"Activa"</formula>
    </cfRule>
  </conditionalFormatting>
  <conditionalFormatting sqref="G245">
    <cfRule type="cellIs" dxfId="1516" priority="1288" operator="equal">
      <formula>"Mercado Libre y Mercado Shops"</formula>
    </cfRule>
  </conditionalFormatting>
  <conditionalFormatting sqref="K245">
    <cfRule type="cellIs" dxfId="1515" priority="1289" operator="equal">
      <formula>"Vincular"</formula>
    </cfRule>
  </conditionalFormatting>
  <conditionalFormatting sqref="L245">
    <cfRule type="cellIs" dxfId="1514" priority="1290" operator="equal">
      <formula>"$"</formula>
    </cfRule>
  </conditionalFormatting>
  <conditionalFormatting sqref="M245">
    <cfRule type="cellIs" dxfId="1513" priority="1291" operator="equal">
      <formula>"Mercado Envíos gratis"</formula>
    </cfRule>
  </conditionalFormatting>
  <conditionalFormatting sqref="N245">
    <cfRule type="cellIs" dxfId="1512" priority="1292" operator="equal">
      <formula>"Mercado Envíos gratis"</formula>
    </cfRule>
  </conditionalFormatting>
  <conditionalFormatting sqref="O245">
    <cfRule type="cellIs" dxfId="1511" priority="1293" operator="equal">
      <formula>"Premium"</formula>
    </cfRule>
  </conditionalFormatting>
  <conditionalFormatting sqref="R245">
    <cfRule type="cellIs" dxfId="1510" priority="1294" operator="equal">
      <formula>"Activa"</formula>
    </cfRule>
  </conditionalFormatting>
  <conditionalFormatting sqref="G246">
    <cfRule type="cellIs" dxfId="1509" priority="1295" operator="equal">
      <formula>"Mercado Libre y Mercado Shops"</formula>
    </cfRule>
  </conditionalFormatting>
  <conditionalFormatting sqref="K246">
    <cfRule type="cellIs" dxfId="1508" priority="1296" operator="equal">
      <formula>"Vincular"</formula>
    </cfRule>
  </conditionalFormatting>
  <conditionalFormatting sqref="L246">
    <cfRule type="cellIs" dxfId="1507" priority="1297" operator="equal">
      <formula>"$"</formula>
    </cfRule>
  </conditionalFormatting>
  <conditionalFormatting sqref="M246">
    <cfRule type="cellIs" dxfId="1506" priority="1298" operator="equal">
      <formula>"Mercado Envíos gratis"</formula>
    </cfRule>
  </conditionalFormatting>
  <conditionalFormatting sqref="N246">
    <cfRule type="cellIs" dxfId="1505" priority="1299" operator="equal">
      <formula>"Mercado Envíos gratis"</formula>
    </cfRule>
  </conditionalFormatting>
  <conditionalFormatting sqref="O246">
    <cfRule type="cellIs" dxfId="1504" priority="1300" operator="equal">
      <formula>"Premium"</formula>
    </cfRule>
  </conditionalFormatting>
  <conditionalFormatting sqref="R246">
    <cfRule type="cellIs" dxfId="1503" priority="1301" operator="equal">
      <formula>"Activa"</formula>
    </cfRule>
  </conditionalFormatting>
  <conditionalFormatting sqref="G247">
    <cfRule type="cellIs" dxfId="1502" priority="1302" operator="equal">
      <formula>"Mercado Libre y Mercado Shops"</formula>
    </cfRule>
  </conditionalFormatting>
  <conditionalFormatting sqref="K247">
    <cfRule type="cellIs" dxfId="1501" priority="1303" operator="equal">
      <formula>"Vincular"</formula>
    </cfRule>
  </conditionalFormatting>
  <conditionalFormatting sqref="L247">
    <cfRule type="cellIs" dxfId="1500" priority="1304" operator="equal">
      <formula>"$"</formula>
    </cfRule>
  </conditionalFormatting>
  <conditionalFormatting sqref="M247">
    <cfRule type="cellIs" dxfId="1499" priority="1305" operator="equal">
      <formula>"Mercado Envíos gratis"</formula>
    </cfRule>
  </conditionalFormatting>
  <conditionalFormatting sqref="N247">
    <cfRule type="cellIs" dxfId="1498" priority="1306" operator="equal">
      <formula>"Mercado Envíos gratis"</formula>
    </cfRule>
  </conditionalFormatting>
  <conditionalFormatting sqref="O247">
    <cfRule type="cellIs" dxfId="1497" priority="1307" operator="equal">
      <formula>"Premium"</formula>
    </cfRule>
  </conditionalFormatting>
  <conditionalFormatting sqref="R247">
    <cfRule type="cellIs" dxfId="1496" priority="1308" operator="equal">
      <formula>"Activa"</formula>
    </cfRule>
  </conditionalFormatting>
  <conditionalFormatting sqref="G248">
    <cfRule type="cellIs" dxfId="1495" priority="1309" operator="equal">
      <formula>"Mercado Libre y Mercado Shops"</formula>
    </cfRule>
  </conditionalFormatting>
  <conditionalFormatting sqref="K248">
    <cfRule type="cellIs" dxfId="1494" priority="1310" operator="equal">
      <formula>"Vincular"</formula>
    </cfRule>
  </conditionalFormatting>
  <conditionalFormatting sqref="L248">
    <cfRule type="cellIs" dxfId="1493" priority="1311" operator="equal">
      <formula>"$"</formula>
    </cfRule>
  </conditionalFormatting>
  <conditionalFormatting sqref="M248">
    <cfRule type="cellIs" dxfId="1492" priority="1312" operator="equal">
      <formula>"Mercado Envíos gratis"</formula>
    </cfRule>
  </conditionalFormatting>
  <conditionalFormatting sqref="N248">
    <cfRule type="cellIs" dxfId="1491" priority="1313" operator="equal">
      <formula>"Mercado Envíos gratis"</formula>
    </cfRule>
  </conditionalFormatting>
  <conditionalFormatting sqref="O248">
    <cfRule type="cellIs" dxfId="1490" priority="1314" operator="equal">
      <formula>"Premium"</formula>
    </cfRule>
  </conditionalFormatting>
  <conditionalFormatting sqref="R248">
    <cfRule type="cellIs" dxfId="1489" priority="1315" operator="equal">
      <formula>"Activa"</formula>
    </cfRule>
  </conditionalFormatting>
  <conditionalFormatting sqref="G249">
    <cfRule type="cellIs" dxfId="1488" priority="1316" operator="equal">
      <formula>"Mercado Libre y Mercado Shops"</formula>
    </cfRule>
  </conditionalFormatting>
  <conditionalFormatting sqref="K249">
    <cfRule type="cellIs" dxfId="1487" priority="1317" operator="equal">
      <formula>"Vincular"</formula>
    </cfRule>
  </conditionalFormatting>
  <conditionalFormatting sqref="L249">
    <cfRule type="cellIs" dxfId="1486" priority="1318" operator="equal">
      <formula>"$"</formula>
    </cfRule>
  </conditionalFormatting>
  <conditionalFormatting sqref="M249">
    <cfRule type="cellIs" dxfId="1485" priority="1319" operator="equal">
      <formula>"Mercado Envíos gratis"</formula>
    </cfRule>
  </conditionalFormatting>
  <conditionalFormatting sqref="N249">
    <cfRule type="cellIs" dxfId="1484" priority="1320" operator="equal">
      <formula>"Mercado Envíos gratis"</formula>
    </cfRule>
  </conditionalFormatting>
  <conditionalFormatting sqref="O249">
    <cfRule type="cellIs" dxfId="1483" priority="1321" operator="equal">
      <formula>"Premium"</formula>
    </cfRule>
  </conditionalFormatting>
  <conditionalFormatting sqref="R249">
    <cfRule type="cellIs" dxfId="1482" priority="1322" operator="equal">
      <formula>"Activa"</formula>
    </cfRule>
  </conditionalFormatting>
  <conditionalFormatting sqref="G250">
    <cfRule type="cellIs" dxfId="1481" priority="1323" operator="equal">
      <formula>"Mercado Libre y Mercado Shops"</formula>
    </cfRule>
  </conditionalFormatting>
  <conditionalFormatting sqref="K250">
    <cfRule type="cellIs" dxfId="1480" priority="1324" operator="equal">
      <formula>"Vincular"</formula>
    </cfRule>
  </conditionalFormatting>
  <conditionalFormatting sqref="L250">
    <cfRule type="cellIs" dxfId="1479" priority="1325" operator="equal">
      <formula>"$"</formula>
    </cfRule>
  </conditionalFormatting>
  <conditionalFormatting sqref="M250">
    <cfRule type="cellIs" dxfId="1478" priority="1326" operator="equal">
      <formula>"Mercado Envíos gratis"</formula>
    </cfRule>
  </conditionalFormatting>
  <conditionalFormatting sqref="N250">
    <cfRule type="cellIs" dxfId="1477" priority="1327" operator="equal">
      <formula>"Mercado Envíos gratis"</formula>
    </cfRule>
  </conditionalFormatting>
  <conditionalFormatting sqref="O250">
    <cfRule type="cellIs" dxfId="1476" priority="1328" operator="equal">
      <formula>"Premium"</formula>
    </cfRule>
  </conditionalFormatting>
  <conditionalFormatting sqref="R250">
    <cfRule type="cellIs" dxfId="1475" priority="1329" operator="equal">
      <formula>"Activa"</formula>
    </cfRule>
  </conditionalFormatting>
  <conditionalFormatting sqref="G251">
    <cfRule type="cellIs" dxfId="1474" priority="1330" operator="equal">
      <formula>"Mercado Libre y Mercado Shops"</formula>
    </cfRule>
  </conditionalFormatting>
  <conditionalFormatting sqref="K251">
    <cfRule type="cellIs" dxfId="1473" priority="1331" operator="equal">
      <formula>"Vincular"</formula>
    </cfRule>
  </conditionalFormatting>
  <conditionalFormatting sqref="L251">
    <cfRule type="cellIs" dxfId="1472" priority="1332" operator="equal">
      <formula>"$"</formula>
    </cfRule>
  </conditionalFormatting>
  <conditionalFormatting sqref="M251">
    <cfRule type="cellIs" dxfId="1471" priority="1333" operator="equal">
      <formula>"Mercado Envíos gratis"</formula>
    </cfRule>
  </conditionalFormatting>
  <conditionalFormatting sqref="N251">
    <cfRule type="cellIs" dxfId="1470" priority="1334" operator="equal">
      <formula>"Mercado Envíos gratis"</formula>
    </cfRule>
  </conditionalFormatting>
  <conditionalFormatting sqref="O251">
    <cfRule type="cellIs" dxfId="1469" priority="1335" operator="equal">
      <formula>"Premium"</formula>
    </cfRule>
  </conditionalFormatting>
  <conditionalFormatting sqref="R251">
    <cfRule type="cellIs" dxfId="1468" priority="1336" operator="equal">
      <formula>"Activa"</formula>
    </cfRule>
  </conditionalFormatting>
  <conditionalFormatting sqref="G252">
    <cfRule type="cellIs" dxfId="1467" priority="1337" operator="equal">
      <formula>"Mercado Libre y Mercado Shops"</formula>
    </cfRule>
  </conditionalFormatting>
  <conditionalFormatting sqref="K252">
    <cfRule type="cellIs" dxfId="1466" priority="1338" operator="equal">
      <formula>"Vincular"</formula>
    </cfRule>
  </conditionalFormatting>
  <conditionalFormatting sqref="L252">
    <cfRule type="cellIs" dxfId="1465" priority="1339" operator="equal">
      <formula>"$"</formula>
    </cfRule>
  </conditionalFormatting>
  <conditionalFormatting sqref="M252">
    <cfRule type="cellIs" dxfId="1464" priority="1340" operator="equal">
      <formula>"Mercado Envíos gratis"</formula>
    </cfRule>
  </conditionalFormatting>
  <conditionalFormatting sqref="N252">
    <cfRule type="cellIs" dxfId="1463" priority="1341" operator="equal">
      <formula>"Mercado Envíos gratis"</formula>
    </cfRule>
  </conditionalFormatting>
  <conditionalFormatting sqref="O252">
    <cfRule type="cellIs" dxfId="1462" priority="1342" operator="equal">
      <formula>"Premium"</formula>
    </cfRule>
  </conditionalFormatting>
  <conditionalFormatting sqref="R252">
    <cfRule type="cellIs" dxfId="1461" priority="1343" operator="equal">
      <formula>"Activa"</formula>
    </cfRule>
  </conditionalFormatting>
  <conditionalFormatting sqref="G253">
    <cfRule type="cellIs" dxfId="1460" priority="1344" operator="equal">
      <formula>"Mercado Libre y Mercado Shops"</formula>
    </cfRule>
  </conditionalFormatting>
  <conditionalFormatting sqref="K253">
    <cfRule type="cellIs" dxfId="1459" priority="1345" operator="equal">
      <formula>"Vincular"</formula>
    </cfRule>
  </conditionalFormatting>
  <conditionalFormatting sqref="L253">
    <cfRule type="cellIs" dxfId="1458" priority="1346" operator="equal">
      <formula>"$"</formula>
    </cfRule>
  </conditionalFormatting>
  <conditionalFormatting sqref="M253">
    <cfRule type="cellIs" dxfId="1457" priority="1347" operator="equal">
      <formula>"Mercado Envíos gratis"</formula>
    </cfRule>
  </conditionalFormatting>
  <conditionalFormatting sqref="N253">
    <cfRule type="cellIs" dxfId="1456" priority="1348" operator="equal">
      <formula>"Mercado Envíos gratis"</formula>
    </cfRule>
  </conditionalFormatting>
  <conditionalFormatting sqref="O253">
    <cfRule type="cellIs" dxfId="1455" priority="1349" operator="equal">
      <formula>"Premium"</formula>
    </cfRule>
  </conditionalFormatting>
  <conditionalFormatting sqref="R253">
    <cfRule type="cellIs" dxfId="1454" priority="1350" operator="equal">
      <formula>"Activa"</formula>
    </cfRule>
  </conditionalFormatting>
  <conditionalFormatting sqref="G254">
    <cfRule type="cellIs" dxfId="1453" priority="1351" operator="equal">
      <formula>"Mercado Libre y Mercado Shops"</formula>
    </cfRule>
  </conditionalFormatting>
  <conditionalFormatting sqref="K254">
    <cfRule type="cellIs" dxfId="1452" priority="1352" operator="equal">
      <formula>"Vincular"</formula>
    </cfRule>
  </conditionalFormatting>
  <conditionalFormatting sqref="L254">
    <cfRule type="cellIs" dxfId="1451" priority="1353" operator="equal">
      <formula>"$"</formula>
    </cfRule>
  </conditionalFormatting>
  <conditionalFormatting sqref="M254">
    <cfRule type="cellIs" dxfId="1450" priority="1354" operator="equal">
      <formula>"Mercado Envíos gratis"</formula>
    </cfRule>
  </conditionalFormatting>
  <conditionalFormatting sqref="N254">
    <cfRule type="cellIs" dxfId="1449" priority="1355" operator="equal">
      <formula>"Mercado Envíos gratis"</formula>
    </cfRule>
  </conditionalFormatting>
  <conditionalFormatting sqref="O254">
    <cfRule type="cellIs" dxfId="1448" priority="1356" operator="equal">
      <formula>"Premium"</formula>
    </cfRule>
  </conditionalFormatting>
  <conditionalFormatting sqref="R254">
    <cfRule type="cellIs" dxfId="1447" priority="1357" operator="equal">
      <formula>"Activa"</formula>
    </cfRule>
  </conditionalFormatting>
  <conditionalFormatting sqref="G255">
    <cfRule type="cellIs" dxfId="1446" priority="1358" operator="equal">
      <formula>"Mercado Libre y Mercado Shops"</formula>
    </cfRule>
  </conditionalFormatting>
  <conditionalFormatting sqref="K255">
    <cfRule type="cellIs" dxfId="1445" priority="1359" operator="equal">
      <formula>"Vincular"</formula>
    </cfRule>
  </conditionalFormatting>
  <conditionalFormatting sqref="L255">
    <cfRule type="cellIs" dxfId="1444" priority="1360" operator="equal">
      <formula>"$"</formula>
    </cfRule>
  </conditionalFormatting>
  <conditionalFormatting sqref="M255">
    <cfRule type="cellIs" dxfId="1443" priority="1361" operator="equal">
      <formula>"Mercado Envíos gratis"</formula>
    </cfRule>
  </conditionalFormatting>
  <conditionalFormatting sqref="N255">
    <cfRule type="cellIs" dxfId="1442" priority="1362" operator="equal">
      <formula>"Mercado Envíos gratis"</formula>
    </cfRule>
  </conditionalFormatting>
  <conditionalFormatting sqref="O255">
    <cfRule type="cellIs" dxfId="1441" priority="1363" operator="equal">
      <formula>"Premium"</formula>
    </cfRule>
  </conditionalFormatting>
  <conditionalFormatting sqref="R255">
    <cfRule type="cellIs" dxfId="1440" priority="1364" operator="equal">
      <formula>"Inactiva"</formula>
    </cfRule>
  </conditionalFormatting>
  <conditionalFormatting sqref="G256">
    <cfRule type="cellIs" dxfId="1439" priority="1365" operator="equal">
      <formula>"Mercado Libre y Mercado Shops"</formula>
    </cfRule>
  </conditionalFormatting>
  <conditionalFormatting sqref="K256">
    <cfRule type="cellIs" dxfId="1438" priority="1366" operator="equal">
      <formula>"Vincular"</formula>
    </cfRule>
  </conditionalFormatting>
  <conditionalFormatting sqref="L256">
    <cfRule type="cellIs" dxfId="1437" priority="1367" operator="equal">
      <formula>"$"</formula>
    </cfRule>
  </conditionalFormatting>
  <conditionalFormatting sqref="M256">
    <cfRule type="cellIs" dxfId="1436" priority="1368" operator="equal">
      <formula>"Mercado Envíos gratis"</formula>
    </cfRule>
  </conditionalFormatting>
  <conditionalFormatting sqref="N256">
    <cfRule type="cellIs" dxfId="1435" priority="1369" operator="equal">
      <formula>"Mercado Envíos a cargo del comprador"</formula>
    </cfRule>
  </conditionalFormatting>
  <conditionalFormatting sqref="O256">
    <cfRule type="cellIs" dxfId="1434" priority="1370" operator="equal">
      <formula>"Premium"</formula>
    </cfRule>
  </conditionalFormatting>
  <conditionalFormatting sqref="R256">
    <cfRule type="cellIs" dxfId="1433" priority="1371" operator="equal">
      <formula>"Activa"</formula>
    </cfRule>
  </conditionalFormatting>
  <conditionalFormatting sqref="G257">
    <cfRule type="cellIs" dxfId="1432" priority="1372" operator="equal">
      <formula>"Mercado Libre y Mercado Shops"</formula>
    </cfRule>
  </conditionalFormatting>
  <conditionalFormatting sqref="K257">
    <cfRule type="cellIs" dxfId="1431" priority="1373" operator="equal">
      <formula>"Vincular"</formula>
    </cfRule>
  </conditionalFormatting>
  <conditionalFormatting sqref="L257">
    <cfRule type="cellIs" dxfId="1430" priority="1374" operator="equal">
      <formula>"$"</formula>
    </cfRule>
  </conditionalFormatting>
  <conditionalFormatting sqref="M257">
    <cfRule type="cellIs" dxfId="1429" priority="1375" operator="equal">
      <formula>"Mercado Envíos gratis"</formula>
    </cfRule>
  </conditionalFormatting>
  <conditionalFormatting sqref="N257">
    <cfRule type="cellIs" dxfId="1428" priority="1376" operator="equal">
      <formula>"Mercado Envíos a cargo del comprador"</formula>
    </cfRule>
  </conditionalFormatting>
  <conditionalFormatting sqref="O257">
    <cfRule type="cellIs" dxfId="1427" priority="1377" operator="equal">
      <formula>"Premium"</formula>
    </cfRule>
  </conditionalFormatting>
  <conditionalFormatting sqref="R257">
    <cfRule type="cellIs" dxfId="1426" priority="1378" operator="equal">
      <formula>"Inactiva"</formula>
    </cfRule>
  </conditionalFormatting>
  <conditionalFormatting sqref="G258">
    <cfRule type="cellIs" dxfId="1425" priority="1379" operator="equal">
      <formula>"Mercado Libre y Mercado Shops"</formula>
    </cfRule>
  </conditionalFormatting>
  <conditionalFormatting sqref="K258">
    <cfRule type="cellIs" dxfId="1424" priority="1380" operator="equal">
      <formula>"Vincular"</formula>
    </cfRule>
  </conditionalFormatting>
  <conditionalFormatting sqref="L258">
    <cfRule type="cellIs" dxfId="1423" priority="1381" operator="equal">
      <formula>"$"</formula>
    </cfRule>
  </conditionalFormatting>
  <conditionalFormatting sqref="M258">
    <cfRule type="cellIs" dxfId="1422" priority="1382" operator="equal">
      <formula>"Mercado Envíos gratis"</formula>
    </cfRule>
  </conditionalFormatting>
  <conditionalFormatting sqref="N258">
    <cfRule type="cellIs" dxfId="1421" priority="1383" operator="equal">
      <formula>"Mercado Envíos a cargo del comprador"</formula>
    </cfRule>
  </conditionalFormatting>
  <conditionalFormatting sqref="O258">
    <cfRule type="cellIs" dxfId="1420" priority="1384" operator="equal">
      <formula>"Premium"</formula>
    </cfRule>
  </conditionalFormatting>
  <conditionalFormatting sqref="R258">
    <cfRule type="cellIs" dxfId="1419" priority="1385" operator="equal">
      <formula>"Activa"</formula>
    </cfRule>
  </conditionalFormatting>
  <conditionalFormatting sqref="G259">
    <cfRule type="cellIs" dxfId="1418" priority="1386" operator="equal">
      <formula>"Mercado Libre y Mercado Shops"</formula>
    </cfRule>
  </conditionalFormatting>
  <conditionalFormatting sqref="K259">
    <cfRule type="cellIs" dxfId="1417" priority="1387" operator="equal">
      <formula>"Vincular"</formula>
    </cfRule>
  </conditionalFormatting>
  <conditionalFormatting sqref="L259">
    <cfRule type="cellIs" dxfId="1416" priority="1388" operator="equal">
      <formula>"$"</formula>
    </cfRule>
  </conditionalFormatting>
  <conditionalFormatting sqref="M259">
    <cfRule type="cellIs" dxfId="1415" priority="1389" operator="equal">
      <formula>"Mercado Envíos gratis"</formula>
    </cfRule>
  </conditionalFormatting>
  <conditionalFormatting sqref="N259">
    <cfRule type="cellIs" dxfId="1414" priority="1390" operator="equal">
      <formula>"Mercado Envíos a cargo del comprador"</formula>
    </cfRule>
  </conditionalFormatting>
  <conditionalFormatting sqref="O259">
    <cfRule type="cellIs" dxfId="1413" priority="1391" operator="equal">
      <formula>"Premium"</formula>
    </cfRule>
  </conditionalFormatting>
  <conditionalFormatting sqref="R259">
    <cfRule type="cellIs" dxfId="1412" priority="1392" operator="equal">
      <formula>"Activa"</formula>
    </cfRule>
  </conditionalFormatting>
  <conditionalFormatting sqref="G260">
    <cfRule type="cellIs" dxfId="1411" priority="1393" operator="equal">
      <formula>"Mercado Libre y Mercado Shops"</formula>
    </cfRule>
  </conditionalFormatting>
  <conditionalFormatting sqref="K260">
    <cfRule type="cellIs" dxfId="1410" priority="1394" operator="equal">
      <formula>"Vincular"</formula>
    </cfRule>
  </conditionalFormatting>
  <conditionalFormatting sqref="L260">
    <cfRule type="cellIs" dxfId="1409" priority="1395" operator="equal">
      <formula>"$"</formula>
    </cfRule>
  </conditionalFormatting>
  <conditionalFormatting sqref="M260">
    <cfRule type="cellIs" dxfId="1408" priority="1396" operator="equal">
      <formula>"Mercado Envíos gratis"</formula>
    </cfRule>
  </conditionalFormatting>
  <conditionalFormatting sqref="N260">
    <cfRule type="cellIs" dxfId="1407" priority="1397" operator="equal">
      <formula>"Mercado Envíos a cargo del comprador"</formula>
    </cfRule>
  </conditionalFormatting>
  <conditionalFormatting sqref="O260">
    <cfRule type="cellIs" dxfId="1406" priority="1398" operator="equal">
      <formula>"Premium"</formula>
    </cfRule>
  </conditionalFormatting>
  <conditionalFormatting sqref="R260">
    <cfRule type="cellIs" dxfId="1405" priority="1399" operator="equal">
      <formula>"Inactiva"</formula>
    </cfRule>
  </conditionalFormatting>
  <conditionalFormatting sqref="G261">
    <cfRule type="cellIs" dxfId="1404" priority="1400" operator="equal">
      <formula>"Mercado Libre y Mercado Shops"</formula>
    </cfRule>
  </conditionalFormatting>
  <conditionalFormatting sqref="K261">
    <cfRule type="cellIs" dxfId="1403" priority="1401" operator="equal">
      <formula>"Vincular"</formula>
    </cfRule>
  </conditionalFormatting>
  <conditionalFormatting sqref="L261">
    <cfRule type="cellIs" dxfId="1402" priority="1402" operator="equal">
      <formula>"$"</formula>
    </cfRule>
  </conditionalFormatting>
  <conditionalFormatting sqref="M261">
    <cfRule type="cellIs" dxfId="1401" priority="1403" operator="equal">
      <formula>"Mercado Envíos gratis"</formula>
    </cfRule>
  </conditionalFormatting>
  <conditionalFormatting sqref="N261">
    <cfRule type="cellIs" dxfId="1400" priority="1404" operator="equal">
      <formula>"Mercado Envíos gratis"</formula>
    </cfRule>
  </conditionalFormatting>
  <conditionalFormatting sqref="O261">
    <cfRule type="cellIs" dxfId="1399" priority="1405" operator="equal">
      <formula>"Premium"</formula>
    </cfRule>
  </conditionalFormatting>
  <conditionalFormatting sqref="R261">
    <cfRule type="cellIs" dxfId="1398" priority="1406" operator="equal">
      <formula>"Inactiva"</formula>
    </cfRule>
  </conditionalFormatting>
  <conditionalFormatting sqref="G262">
    <cfRule type="cellIs" dxfId="1397" priority="1407" operator="equal">
      <formula>"Mercado Libre y Mercado Shops"</formula>
    </cfRule>
  </conditionalFormatting>
  <conditionalFormatting sqref="K262">
    <cfRule type="cellIs" dxfId="1396" priority="1408" operator="equal">
      <formula>"Vincular"</formula>
    </cfRule>
  </conditionalFormatting>
  <conditionalFormatting sqref="L262">
    <cfRule type="cellIs" dxfId="1395" priority="1409" operator="equal">
      <formula>"$"</formula>
    </cfRule>
  </conditionalFormatting>
  <conditionalFormatting sqref="M262">
    <cfRule type="cellIs" dxfId="1394" priority="1410" operator="equal">
      <formula>"Mercado Envíos gratis"</formula>
    </cfRule>
  </conditionalFormatting>
  <conditionalFormatting sqref="N262">
    <cfRule type="cellIs" dxfId="1393" priority="1411" operator="equal">
      <formula>"Mercado Envíos gratis"</formula>
    </cfRule>
  </conditionalFormatting>
  <conditionalFormatting sqref="O262">
    <cfRule type="cellIs" dxfId="1392" priority="1412" operator="equal">
      <formula>"Premium"</formula>
    </cfRule>
  </conditionalFormatting>
  <conditionalFormatting sqref="R262">
    <cfRule type="cellIs" dxfId="1391" priority="1413" operator="equal">
      <formula>"Inactiva"</formula>
    </cfRule>
  </conditionalFormatting>
  <conditionalFormatting sqref="G263">
    <cfRule type="cellIs" dxfId="1390" priority="1414" operator="equal">
      <formula>"Mercado Libre y Mercado Shops"</formula>
    </cfRule>
  </conditionalFormatting>
  <conditionalFormatting sqref="K263">
    <cfRule type="cellIs" dxfId="1389" priority="1415" operator="equal">
      <formula>"Vincular"</formula>
    </cfRule>
  </conditionalFormatting>
  <conditionalFormatting sqref="L263">
    <cfRule type="cellIs" dxfId="1388" priority="1416" operator="equal">
      <formula>"$"</formula>
    </cfRule>
  </conditionalFormatting>
  <conditionalFormatting sqref="M263">
    <cfRule type="cellIs" dxfId="1387" priority="1417" operator="equal">
      <formula>"Mercado Envíos gratis"</formula>
    </cfRule>
  </conditionalFormatting>
  <conditionalFormatting sqref="N263">
    <cfRule type="cellIs" dxfId="1386" priority="1418" operator="equal">
      <formula>"Mercado Envíos gratis"</formula>
    </cfRule>
  </conditionalFormatting>
  <conditionalFormatting sqref="O263">
    <cfRule type="cellIs" dxfId="1385" priority="1419" operator="equal">
      <formula>"Premium"</formula>
    </cfRule>
  </conditionalFormatting>
  <conditionalFormatting sqref="R263">
    <cfRule type="cellIs" dxfId="1384" priority="1420" operator="equal">
      <formula>"Activa"</formula>
    </cfRule>
  </conditionalFormatting>
  <conditionalFormatting sqref="G264">
    <cfRule type="cellIs" dxfId="1383" priority="1421" operator="equal">
      <formula>"Mercado Libre y Mercado Shops"</formula>
    </cfRule>
  </conditionalFormatting>
  <conditionalFormatting sqref="K264">
    <cfRule type="cellIs" dxfId="1382" priority="1422" operator="equal">
      <formula>"Vincular"</formula>
    </cfRule>
  </conditionalFormatting>
  <conditionalFormatting sqref="L264">
    <cfRule type="cellIs" dxfId="1381" priority="1423" operator="equal">
      <formula>"$"</formula>
    </cfRule>
  </conditionalFormatting>
  <conditionalFormatting sqref="M264">
    <cfRule type="cellIs" dxfId="1380" priority="1424" operator="equal">
      <formula>"Mercado Envíos gratis"</formula>
    </cfRule>
  </conditionalFormatting>
  <conditionalFormatting sqref="N264">
    <cfRule type="cellIs" dxfId="1379" priority="1425" operator="equal">
      <formula>"Mercado Envíos gratis"</formula>
    </cfRule>
  </conditionalFormatting>
  <conditionalFormatting sqref="O264">
    <cfRule type="cellIs" dxfId="1378" priority="1426" operator="equal">
      <formula>"Premium"</formula>
    </cfRule>
  </conditionalFormatting>
  <conditionalFormatting sqref="R264">
    <cfRule type="cellIs" dxfId="1377" priority="1427" operator="equal">
      <formula>"Inactiva"</formula>
    </cfRule>
  </conditionalFormatting>
  <conditionalFormatting sqref="G265">
    <cfRule type="cellIs" dxfId="1376" priority="1428" operator="equal">
      <formula>"Mercado Libre y Mercado Shops"</formula>
    </cfRule>
  </conditionalFormatting>
  <conditionalFormatting sqref="K265">
    <cfRule type="cellIs" dxfId="1375" priority="1429" operator="equal">
      <formula>"Vincular"</formula>
    </cfRule>
  </conditionalFormatting>
  <conditionalFormatting sqref="L265">
    <cfRule type="cellIs" dxfId="1374" priority="1430" operator="equal">
      <formula>"$"</formula>
    </cfRule>
  </conditionalFormatting>
  <conditionalFormatting sqref="M265">
    <cfRule type="cellIs" dxfId="1373" priority="1431" operator="equal">
      <formula>"Mercado Envíos gratis"</formula>
    </cfRule>
  </conditionalFormatting>
  <conditionalFormatting sqref="N265">
    <cfRule type="cellIs" dxfId="1372" priority="1432" operator="equal">
      <formula>"Mercado Envíos a cargo del comprador"</formula>
    </cfRule>
  </conditionalFormatting>
  <conditionalFormatting sqref="O265">
    <cfRule type="cellIs" dxfId="1371" priority="1433" operator="equal">
      <formula>"Premium"</formula>
    </cfRule>
  </conditionalFormatting>
  <conditionalFormatting sqref="R265">
    <cfRule type="cellIs" dxfId="1370" priority="1434" operator="equal">
      <formula>"Activa"</formula>
    </cfRule>
  </conditionalFormatting>
  <conditionalFormatting sqref="G267">
    <cfRule type="cellIs" dxfId="1369" priority="1435" operator="equal">
      <formula>"Mercado Libre y Mercado Shops"</formula>
    </cfRule>
  </conditionalFormatting>
  <conditionalFormatting sqref="K267">
    <cfRule type="cellIs" dxfId="1368" priority="1436" operator="equal">
      <formula>"Vincular"</formula>
    </cfRule>
  </conditionalFormatting>
  <conditionalFormatting sqref="L267">
    <cfRule type="cellIs" dxfId="1367" priority="1437" operator="equal">
      <formula>"$"</formula>
    </cfRule>
  </conditionalFormatting>
  <conditionalFormatting sqref="M267">
    <cfRule type="cellIs" dxfId="1366" priority="1438" operator="equal">
      <formula>"Mercado Envíos gratis"</formula>
    </cfRule>
  </conditionalFormatting>
  <conditionalFormatting sqref="N267">
    <cfRule type="cellIs" dxfId="1365" priority="1439" operator="equal">
      <formula>"Mercado Envíos a cargo del comprador"</formula>
    </cfRule>
  </conditionalFormatting>
  <conditionalFormatting sqref="O267">
    <cfRule type="cellIs" dxfId="1364" priority="1440" operator="equal">
      <formula>"Premium"</formula>
    </cfRule>
  </conditionalFormatting>
  <conditionalFormatting sqref="R267">
    <cfRule type="cellIs" dxfId="1363" priority="1441" operator="equal">
      <formula>"Inactiva"</formula>
    </cfRule>
  </conditionalFormatting>
  <conditionalFormatting sqref="G273">
    <cfRule type="cellIs" dxfId="1362" priority="1442" operator="equal">
      <formula>"Mercado Libre y Mercado Shops"</formula>
    </cfRule>
  </conditionalFormatting>
  <conditionalFormatting sqref="K273">
    <cfRule type="cellIs" dxfId="1361" priority="1443" operator="equal">
      <formula>"Vincular"</formula>
    </cfRule>
  </conditionalFormatting>
  <conditionalFormatting sqref="L273">
    <cfRule type="cellIs" dxfId="1360" priority="1444" operator="equal">
      <formula>"$"</formula>
    </cfRule>
  </conditionalFormatting>
  <conditionalFormatting sqref="M273">
    <cfRule type="cellIs" dxfId="1359" priority="1445" operator="equal">
      <formula>"Mercado Envíos gratis"</formula>
    </cfRule>
  </conditionalFormatting>
  <conditionalFormatting sqref="N273">
    <cfRule type="cellIs" dxfId="1358" priority="1446" operator="equal">
      <formula>"Mercado Envíos a cargo del comprador"</formula>
    </cfRule>
  </conditionalFormatting>
  <conditionalFormatting sqref="O273">
    <cfRule type="cellIs" dxfId="1357" priority="1447" operator="equal">
      <formula>"Premium"</formula>
    </cfRule>
  </conditionalFormatting>
  <conditionalFormatting sqref="R273">
    <cfRule type="cellIs" dxfId="1356" priority="1448" operator="equal">
      <formula>"Inactiva"</formula>
    </cfRule>
  </conditionalFormatting>
  <conditionalFormatting sqref="G287">
    <cfRule type="cellIs" dxfId="1355" priority="1449" operator="equal">
      <formula>"Mercado Libre y Mercado Shops"</formula>
    </cfRule>
  </conditionalFormatting>
  <conditionalFormatting sqref="K287">
    <cfRule type="cellIs" dxfId="1354" priority="1450" operator="equal">
      <formula>"Vincular"</formula>
    </cfRule>
  </conditionalFormatting>
  <conditionalFormatting sqref="L287">
    <cfRule type="cellIs" dxfId="1353" priority="1451" operator="equal">
      <formula>"$"</formula>
    </cfRule>
  </conditionalFormatting>
  <conditionalFormatting sqref="M287">
    <cfRule type="cellIs" dxfId="1352" priority="1452" operator="equal">
      <formula>"Mercado Envíos gratis"</formula>
    </cfRule>
  </conditionalFormatting>
  <conditionalFormatting sqref="N287">
    <cfRule type="cellIs" dxfId="1351" priority="1453" operator="equal">
      <formula>"Mercado Envíos a cargo del comprador"</formula>
    </cfRule>
  </conditionalFormatting>
  <conditionalFormatting sqref="O287">
    <cfRule type="cellIs" dxfId="1350" priority="1454" operator="equal">
      <formula>"Premium"</formula>
    </cfRule>
  </conditionalFormatting>
  <conditionalFormatting sqref="R287">
    <cfRule type="cellIs" dxfId="1349" priority="1455" operator="equal">
      <formula>"Inactiva"</formula>
    </cfRule>
  </conditionalFormatting>
  <conditionalFormatting sqref="G290">
    <cfRule type="cellIs" dxfId="1348" priority="1456" operator="equal">
      <formula>"Mercado Libre y Mercado Shops"</formula>
    </cfRule>
  </conditionalFormatting>
  <conditionalFormatting sqref="K290">
    <cfRule type="cellIs" dxfId="1347" priority="1457" operator="equal">
      <formula>"Vincular"</formula>
    </cfRule>
  </conditionalFormatting>
  <conditionalFormatting sqref="L290">
    <cfRule type="cellIs" dxfId="1346" priority="1458" operator="equal">
      <formula>"$"</formula>
    </cfRule>
  </conditionalFormatting>
  <conditionalFormatting sqref="M290">
    <cfRule type="cellIs" dxfId="1345" priority="1459" operator="equal">
      <formula>"Mercado Envíos gratis"</formula>
    </cfRule>
  </conditionalFormatting>
  <conditionalFormatting sqref="N290">
    <cfRule type="cellIs" dxfId="1344" priority="1460" operator="equal">
      <formula>"Mercado Envíos gratis"</formula>
    </cfRule>
  </conditionalFormatting>
  <conditionalFormatting sqref="O290">
    <cfRule type="cellIs" dxfId="1343" priority="1461" operator="equal">
      <formula>"Premium"</formula>
    </cfRule>
  </conditionalFormatting>
  <conditionalFormatting sqref="R290">
    <cfRule type="cellIs" dxfId="1342" priority="1462" operator="equal">
      <formula>"Inactiva"</formula>
    </cfRule>
  </conditionalFormatting>
  <conditionalFormatting sqref="G291">
    <cfRule type="cellIs" dxfId="1341" priority="1463" operator="equal">
      <formula>"Mercado Libre y Mercado Shops"</formula>
    </cfRule>
  </conditionalFormatting>
  <conditionalFormatting sqref="K291">
    <cfRule type="cellIs" dxfId="1340" priority="1464" operator="equal">
      <formula>"Vincular"</formula>
    </cfRule>
  </conditionalFormatting>
  <conditionalFormatting sqref="L291">
    <cfRule type="cellIs" dxfId="1339" priority="1465" operator="equal">
      <formula>"$"</formula>
    </cfRule>
  </conditionalFormatting>
  <conditionalFormatting sqref="M291">
    <cfRule type="cellIs" dxfId="1338" priority="1466" operator="equal">
      <formula>"Mercado Envíos gratis"</formula>
    </cfRule>
  </conditionalFormatting>
  <conditionalFormatting sqref="N291">
    <cfRule type="cellIs" dxfId="1337" priority="1467" operator="equal">
      <formula>"Mercado Envíos gratis"</formula>
    </cfRule>
  </conditionalFormatting>
  <conditionalFormatting sqref="O291">
    <cfRule type="cellIs" dxfId="1336" priority="1468" operator="equal">
      <formula>"Premium"</formula>
    </cfRule>
  </conditionalFormatting>
  <conditionalFormatting sqref="R291">
    <cfRule type="cellIs" dxfId="1335" priority="1469" operator="equal">
      <formula>"Inactiva"</formula>
    </cfRule>
  </conditionalFormatting>
  <conditionalFormatting sqref="G292">
    <cfRule type="cellIs" dxfId="1334" priority="1470" operator="equal">
      <formula>"Mercado Libre y Mercado Shops"</formula>
    </cfRule>
  </conditionalFormatting>
  <conditionalFormatting sqref="K292">
    <cfRule type="cellIs" dxfId="1333" priority="1471" operator="equal">
      <formula>"Vincular"</formula>
    </cfRule>
  </conditionalFormatting>
  <conditionalFormatting sqref="L292">
    <cfRule type="cellIs" dxfId="1332" priority="1472" operator="equal">
      <formula>"$"</formula>
    </cfRule>
  </conditionalFormatting>
  <conditionalFormatting sqref="M292">
    <cfRule type="cellIs" dxfId="1331" priority="1473" operator="equal">
      <formula>"Mercado Envíos gratis"</formula>
    </cfRule>
  </conditionalFormatting>
  <conditionalFormatting sqref="N292">
    <cfRule type="cellIs" dxfId="1330" priority="1474" operator="equal">
      <formula>"Mercado Envíos a cargo del comprador"</formula>
    </cfRule>
  </conditionalFormatting>
  <conditionalFormatting sqref="O292">
    <cfRule type="cellIs" dxfId="1329" priority="1475" operator="equal">
      <formula>"Premium"</formula>
    </cfRule>
  </conditionalFormatting>
  <conditionalFormatting sqref="R292">
    <cfRule type="cellIs" dxfId="1328" priority="1476" operator="equal">
      <formula>"Inactiva"</formula>
    </cfRule>
  </conditionalFormatting>
  <conditionalFormatting sqref="G293">
    <cfRule type="cellIs" dxfId="1327" priority="1477" operator="equal">
      <formula>"Mercado Libre y Mercado Shops"</formula>
    </cfRule>
  </conditionalFormatting>
  <conditionalFormatting sqref="K293">
    <cfRule type="cellIs" dxfId="1326" priority="1478" operator="equal">
      <formula>"Vincular"</formula>
    </cfRule>
  </conditionalFormatting>
  <conditionalFormatting sqref="L293">
    <cfRule type="cellIs" dxfId="1325" priority="1479" operator="equal">
      <formula>"$"</formula>
    </cfRule>
  </conditionalFormatting>
  <conditionalFormatting sqref="M293">
    <cfRule type="cellIs" dxfId="1324" priority="1480" operator="equal">
      <formula>"Mercado Envíos gratis"</formula>
    </cfRule>
  </conditionalFormatting>
  <conditionalFormatting sqref="N293">
    <cfRule type="cellIs" dxfId="1323" priority="1481" operator="equal">
      <formula>"Mercado Envíos gratis"</formula>
    </cfRule>
  </conditionalFormatting>
  <conditionalFormatting sqref="O293">
    <cfRule type="cellIs" dxfId="1322" priority="1482" operator="equal">
      <formula>"Premium"</formula>
    </cfRule>
  </conditionalFormatting>
  <conditionalFormatting sqref="R293">
    <cfRule type="cellIs" dxfId="1321" priority="1483" operator="equal">
      <formula>"Inactiva"</formula>
    </cfRule>
  </conditionalFormatting>
  <conditionalFormatting sqref="G294">
    <cfRule type="cellIs" dxfId="1320" priority="1484" operator="equal">
      <formula>"Mercado Libre"</formula>
    </cfRule>
  </conditionalFormatting>
  <conditionalFormatting sqref="K294">
    <cfRule type="cellIs" dxfId="1319" priority="1485" operator="equal">
      <formula>"Vincular"</formula>
    </cfRule>
  </conditionalFormatting>
  <conditionalFormatting sqref="L294">
    <cfRule type="cellIs" dxfId="1318" priority="1486" operator="equal">
      <formula>"$"</formula>
    </cfRule>
  </conditionalFormatting>
  <conditionalFormatting sqref="M294">
    <cfRule type="cellIs" dxfId="1317" priority="1487" operator="equal">
      <formula>"Mercado Envíos gratis"</formula>
    </cfRule>
  </conditionalFormatting>
  <conditionalFormatting sqref="N294">
    <cfRule type="cellIs" dxfId="1316" priority="1488" operator="equal">
      <formula>"Mercado Envíos gratis"</formula>
    </cfRule>
  </conditionalFormatting>
  <conditionalFormatting sqref="O294">
    <cfRule type="cellIs" dxfId="1315" priority="1489" operator="equal">
      <formula>"Premium"</formula>
    </cfRule>
  </conditionalFormatting>
  <conditionalFormatting sqref="R294">
    <cfRule type="cellIs" dxfId="1314" priority="1490" operator="equal">
      <formula>"Inactiva"</formula>
    </cfRule>
  </conditionalFormatting>
  <conditionalFormatting sqref="G295">
    <cfRule type="cellIs" dxfId="1313" priority="1491" operator="equal">
      <formula>"Mercado Libre y Mercado Shops"</formula>
    </cfRule>
  </conditionalFormatting>
  <conditionalFormatting sqref="K295">
    <cfRule type="cellIs" dxfId="1312" priority="1492" operator="equal">
      <formula>"Vincular"</formula>
    </cfRule>
  </conditionalFormatting>
  <conditionalFormatting sqref="L295">
    <cfRule type="cellIs" dxfId="1311" priority="1493" operator="equal">
      <formula>"$"</formula>
    </cfRule>
  </conditionalFormatting>
  <conditionalFormatting sqref="M295">
    <cfRule type="cellIs" dxfId="1310" priority="1494" operator="equal">
      <formula>"Mercado Envíos gratis"</formula>
    </cfRule>
  </conditionalFormatting>
  <conditionalFormatting sqref="N295">
    <cfRule type="cellIs" dxfId="1309" priority="1495" operator="equal">
      <formula>"Mercado Envíos gratis"</formula>
    </cfRule>
  </conditionalFormatting>
  <conditionalFormatting sqref="O295">
    <cfRule type="cellIs" dxfId="1308" priority="1496" operator="equal">
      <formula>"Premium"</formula>
    </cfRule>
  </conditionalFormatting>
  <conditionalFormatting sqref="R295">
    <cfRule type="cellIs" dxfId="1307" priority="1497" operator="equal">
      <formula>"Inactiva"</formula>
    </cfRule>
  </conditionalFormatting>
  <conditionalFormatting sqref="G296">
    <cfRule type="cellIs" dxfId="1306" priority="1498" operator="equal">
      <formula>"Mercado Libre y Mercado Shops"</formula>
    </cfRule>
  </conditionalFormatting>
  <conditionalFormatting sqref="K296">
    <cfRule type="cellIs" dxfId="1305" priority="1499" operator="equal">
      <formula>"Vincular"</formula>
    </cfRule>
  </conditionalFormatting>
  <conditionalFormatting sqref="L296">
    <cfRule type="cellIs" dxfId="1304" priority="1500" operator="equal">
      <formula>"$"</formula>
    </cfRule>
  </conditionalFormatting>
  <conditionalFormatting sqref="M296">
    <cfRule type="cellIs" dxfId="1303" priority="1501" operator="equal">
      <formula>"Mercado Envíos gratis"</formula>
    </cfRule>
  </conditionalFormatting>
  <conditionalFormatting sqref="N296">
    <cfRule type="cellIs" dxfId="1302" priority="1502" operator="equal">
      <formula>"Mercado Envíos gratis"</formula>
    </cfRule>
  </conditionalFormatting>
  <conditionalFormatting sqref="O296">
    <cfRule type="cellIs" dxfId="1301" priority="1503" operator="equal">
      <formula>"Premium"</formula>
    </cfRule>
  </conditionalFormatting>
  <conditionalFormatting sqref="R296">
    <cfRule type="cellIs" dxfId="1300" priority="1504" operator="equal">
      <formula>"Inactiva"</formula>
    </cfRule>
  </conditionalFormatting>
  <conditionalFormatting sqref="G297">
    <cfRule type="cellIs" dxfId="1299" priority="1505" operator="equal">
      <formula>"Mercado Libre y Mercado Shops"</formula>
    </cfRule>
  </conditionalFormatting>
  <conditionalFormatting sqref="K297">
    <cfRule type="cellIs" dxfId="1298" priority="1506" operator="equal">
      <formula>"Vincular"</formula>
    </cfRule>
  </conditionalFormatting>
  <conditionalFormatting sqref="L297">
    <cfRule type="cellIs" dxfId="1297" priority="1507" operator="equal">
      <formula>"$"</formula>
    </cfRule>
  </conditionalFormatting>
  <conditionalFormatting sqref="M297">
    <cfRule type="cellIs" dxfId="1296" priority="1508" operator="equal">
      <formula>"Mercado Envíos gratis"</formula>
    </cfRule>
  </conditionalFormatting>
  <conditionalFormatting sqref="N297">
    <cfRule type="cellIs" dxfId="1295" priority="1509" operator="equal">
      <formula>"Mercado Envíos gratis"</formula>
    </cfRule>
  </conditionalFormatting>
  <conditionalFormatting sqref="O297">
    <cfRule type="cellIs" dxfId="1294" priority="1510" operator="equal">
      <formula>"Premium"</formula>
    </cfRule>
  </conditionalFormatting>
  <conditionalFormatting sqref="R297">
    <cfRule type="cellIs" dxfId="1293" priority="1511" operator="equal">
      <formula>"Activa"</formula>
    </cfRule>
  </conditionalFormatting>
  <conditionalFormatting sqref="G298">
    <cfRule type="cellIs" dxfId="1292" priority="1512" operator="equal">
      <formula>"Mercado Libre y Mercado Shops"</formula>
    </cfRule>
  </conditionalFormatting>
  <conditionalFormatting sqref="K298">
    <cfRule type="cellIs" dxfId="1291" priority="1513" operator="equal">
      <formula>"Vincular"</formula>
    </cfRule>
  </conditionalFormatting>
  <conditionalFormatting sqref="L298">
    <cfRule type="cellIs" dxfId="1290" priority="1514" operator="equal">
      <formula>"$"</formula>
    </cfRule>
  </conditionalFormatting>
  <conditionalFormatting sqref="M298">
    <cfRule type="cellIs" dxfId="1289" priority="1515" operator="equal">
      <formula>"Mercado Envíos gratis"</formula>
    </cfRule>
  </conditionalFormatting>
  <conditionalFormatting sqref="N298">
    <cfRule type="cellIs" dxfId="1288" priority="1516" operator="equal">
      <formula>"Mercado Envíos gratis"</formula>
    </cfRule>
  </conditionalFormatting>
  <conditionalFormatting sqref="O298">
    <cfRule type="cellIs" dxfId="1287" priority="1517" operator="equal">
      <formula>"Premium"</formula>
    </cfRule>
  </conditionalFormatting>
  <conditionalFormatting sqref="R298">
    <cfRule type="cellIs" dxfId="1286" priority="1518" operator="equal">
      <formula>"Inactiva"</formula>
    </cfRule>
  </conditionalFormatting>
  <conditionalFormatting sqref="G300">
    <cfRule type="cellIs" dxfId="1285" priority="1519" operator="equal">
      <formula>"Mercado Libre"</formula>
    </cfRule>
  </conditionalFormatting>
  <conditionalFormatting sqref="K300">
    <cfRule type="cellIs" dxfId="1284" priority="1520" operator="equal">
      <formula>"Vincular"</formula>
    </cfRule>
  </conditionalFormatting>
  <conditionalFormatting sqref="L300">
    <cfRule type="cellIs" dxfId="1283" priority="1521" operator="equal">
      <formula>"$"</formula>
    </cfRule>
  </conditionalFormatting>
  <conditionalFormatting sqref="M300">
    <cfRule type="cellIs" dxfId="1282" priority="1522" operator="equal">
      <formula>"Mercado Envíos gratis"</formula>
    </cfRule>
  </conditionalFormatting>
  <conditionalFormatting sqref="N300">
    <cfRule type="cellIs" dxfId="1281" priority="1523" operator="equal">
      <formula>"Mercado Envíos a cargo del comprador"</formula>
    </cfRule>
  </conditionalFormatting>
  <conditionalFormatting sqref="O300">
    <cfRule type="cellIs" dxfId="1280" priority="1524" operator="equal">
      <formula>"Premium"</formula>
    </cfRule>
  </conditionalFormatting>
  <conditionalFormatting sqref="R300">
    <cfRule type="cellIs" dxfId="1279" priority="1525" operator="equal">
      <formula>"Activa"</formula>
    </cfRule>
  </conditionalFormatting>
  <conditionalFormatting sqref="G301">
    <cfRule type="cellIs" dxfId="1278" priority="1526" operator="equal">
      <formula>"Mercado Libre y Mercado Shops"</formula>
    </cfRule>
  </conditionalFormatting>
  <conditionalFormatting sqref="K301">
    <cfRule type="cellIs" dxfId="1277" priority="1527" operator="equal">
      <formula>"Vincular"</formula>
    </cfRule>
  </conditionalFormatting>
  <conditionalFormatting sqref="L301">
    <cfRule type="cellIs" dxfId="1276" priority="1528" operator="equal">
      <formula>"$"</formula>
    </cfRule>
  </conditionalFormatting>
  <conditionalFormatting sqref="M301">
    <cfRule type="cellIs" dxfId="1275" priority="1529" operator="equal">
      <formula>"Mercado Envíos gratis"</formula>
    </cfRule>
  </conditionalFormatting>
  <conditionalFormatting sqref="N301">
    <cfRule type="cellIs" dxfId="1274" priority="1530" operator="equal">
      <formula>"Mercado Envíos gratis"</formula>
    </cfRule>
  </conditionalFormatting>
  <conditionalFormatting sqref="O301">
    <cfRule type="cellIs" dxfId="1273" priority="1531" operator="equal">
      <formula>"Premium"</formula>
    </cfRule>
  </conditionalFormatting>
  <conditionalFormatting sqref="R301">
    <cfRule type="cellIs" dxfId="1272" priority="1532" operator="equal">
      <formula>"Inactiva"</formula>
    </cfRule>
  </conditionalFormatting>
  <conditionalFormatting sqref="G302">
    <cfRule type="cellIs" dxfId="1271" priority="1533" operator="equal">
      <formula>"Mercado Libre y Mercado Shops"</formula>
    </cfRule>
  </conditionalFormatting>
  <conditionalFormatting sqref="K302">
    <cfRule type="cellIs" dxfId="1270" priority="1534" operator="equal">
      <formula>"Vincular"</formula>
    </cfRule>
  </conditionalFormatting>
  <conditionalFormatting sqref="L302">
    <cfRule type="cellIs" dxfId="1269" priority="1535" operator="equal">
      <formula>"$"</formula>
    </cfRule>
  </conditionalFormatting>
  <conditionalFormatting sqref="M302">
    <cfRule type="cellIs" dxfId="1268" priority="1536" operator="equal">
      <formula>"Mercado Envíos gratis"</formula>
    </cfRule>
  </conditionalFormatting>
  <conditionalFormatting sqref="N302">
    <cfRule type="cellIs" dxfId="1267" priority="1537" operator="equal">
      <formula>"Mercado Envíos por mi cuenta"</formula>
    </cfRule>
  </conditionalFormatting>
  <conditionalFormatting sqref="O302">
    <cfRule type="cellIs" dxfId="1266" priority="1538" operator="equal">
      <formula>"Clásica"</formula>
    </cfRule>
  </conditionalFormatting>
  <conditionalFormatting sqref="R302">
    <cfRule type="cellIs" dxfId="1265" priority="1539" operator="equal">
      <formula>"Inactiva"</formula>
    </cfRule>
  </conditionalFormatting>
  <conditionalFormatting sqref="G303">
    <cfRule type="cellIs" dxfId="1264" priority="1540" operator="equal">
      <formula>"Mercado Libre y Mercado Shops"</formula>
    </cfRule>
  </conditionalFormatting>
  <conditionalFormatting sqref="K303">
    <cfRule type="cellIs" dxfId="1263" priority="1541" operator="equal">
      <formula>"Vincular"</formula>
    </cfRule>
  </conditionalFormatting>
  <conditionalFormatting sqref="L303">
    <cfRule type="cellIs" dxfId="1262" priority="1542" operator="equal">
      <formula>"$"</formula>
    </cfRule>
  </conditionalFormatting>
  <conditionalFormatting sqref="M303">
    <cfRule type="cellIs" dxfId="1261" priority="1543" operator="equal">
      <formula>"Mercado Envíos gratis"</formula>
    </cfRule>
  </conditionalFormatting>
  <conditionalFormatting sqref="N303">
    <cfRule type="cellIs" dxfId="1260" priority="1544" operator="equal">
      <formula>"Mercado Envíos gratis"</formula>
    </cfRule>
  </conditionalFormatting>
  <conditionalFormatting sqref="O303">
    <cfRule type="cellIs" dxfId="1259" priority="1545" operator="equal">
      <formula>"Premium"</formula>
    </cfRule>
  </conditionalFormatting>
  <conditionalFormatting sqref="R303">
    <cfRule type="cellIs" dxfId="1258" priority="1546" operator="equal">
      <formula>"Inactiva"</formula>
    </cfRule>
  </conditionalFormatting>
  <conditionalFormatting sqref="G305">
    <cfRule type="cellIs" dxfId="1257" priority="1547" operator="equal">
      <formula>"Mercado Libre"</formula>
    </cfRule>
  </conditionalFormatting>
  <conditionalFormatting sqref="K305">
    <cfRule type="cellIs" dxfId="1256" priority="1548" operator="equal">
      <formula>"Vincular"</formula>
    </cfRule>
  </conditionalFormatting>
  <conditionalFormatting sqref="L305">
    <cfRule type="cellIs" dxfId="1255" priority="1549" operator="equal">
      <formula>"$"</formula>
    </cfRule>
  </conditionalFormatting>
  <conditionalFormatting sqref="M305">
    <cfRule type="cellIs" dxfId="1254" priority="1550" operator="equal">
      <formula>"Mercado Envíos gratis"</formula>
    </cfRule>
  </conditionalFormatting>
  <conditionalFormatting sqref="N305">
    <cfRule type="cellIs" dxfId="1253" priority="1551" operator="equal">
      <formula>"Mercado Envíos gratis"</formula>
    </cfRule>
  </conditionalFormatting>
  <conditionalFormatting sqref="O305">
    <cfRule type="cellIs" dxfId="1252" priority="1552" operator="equal">
      <formula>"Premium"</formula>
    </cfRule>
  </conditionalFormatting>
  <conditionalFormatting sqref="R305">
    <cfRule type="cellIs" dxfId="1251" priority="1553" operator="equal">
      <formula>"Inactiva"</formula>
    </cfRule>
  </conditionalFormatting>
  <conditionalFormatting sqref="G306">
    <cfRule type="cellIs" dxfId="1250" priority="1554" operator="equal">
      <formula>"Mercado Libre y Mercado Shops"</formula>
    </cfRule>
  </conditionalFormatting>
  <conditionalFormatting sqref="K306">
    <cfRule type="cellIs" dxfId="1249" priority="1555" operator="equal">
      <formula>"Vincular"</formula>
    </cfRule>
  </conditionalFormatting>
  <conditionalFormatting sqref="L306">
    <cfRule type="cellIs" dxfId="1248" priority="1556" operator="equal">
      <formula>"$"</formula>
    </cfRule>
  </conditionalFormatting>
  <conditionalFormatting sqref="M306">
    <cfRule type="cellIs" dxfId="1247" priority="1557" operator="equal">
      <formula>"Mercado Envíos gratis"</formula>
    </cfRule>
  </conditionalFormatting>
  <conditionalFormatting sqref="N306">
    <cfRule type="cellIs" dxfId="1246" priority="1558" operator="equal">
      <formula>"Mercado Envíos por mi cuenta"</formula>
    </cfRule>
  </conditionalFormatting>
  <conditionalFormatting sqref="O306">
    <cfRule type="cellIs" dxfId="1245" priority="1559" operator="equal">
      <formula>"Clásica"</formula>
    </cfRule>
  </conditionalFormatting>
  <conditionalFormatting sqref="R306">
    <cfRule type="cellIs" dxfId="1244" priority="1560" operator="equal">
      <formula>"Inactiva"</formula>
    </cfRule>
  </conditionalFormatting>
  <conditionalFormatting sqref="G307">
    <cfRule type="cellIs" dxfId="1243" priority="1561" operator="equal">
      <formula>"Mercado Libre y Mercado Shops"</formula>
    </cfRule>
  </conditionalFormatting>
  <conditionalFormatting sqref="K307">
    <cfRule type="cellIs" dxfId="1242" priority="1562" operator="equal">
      <formula>"Vincular"</formula>
    </cfRule>
  </conditionalFormatting>
  <conditionalFormatting sqref="L307">
    <cfRule type="cellIs" dxfId="1241" priority="1563" operator="equal">
      <formula>"$"</formula>
    </cfRule>
  </conditionalFormatting>
  <conditionalFormatting sqref="M307">
    <cfRule type="cellIs" dxfId="1240" priority="1564" operator="equal">
      <formula>"Mercado Envíos gratis"</formula>
    </cfRule>
  </conditionalFormatting>
  <conditionalFormatting sqref="N307">
    <cfRule type="cellIs" dxfId="1239" priority="1565" operator="equal">
      <formula>"Mercado Envíos por mi cuenta"</formula>
    </cfRule>
  </conditionalFormatting>
  <conditionalFormatting sqref="O307">
    <cfRule type="cellIs" dxfId="1238" priority="1566" operator="equal">
      <formula>"Clásica"</formula>
    </cfRule>
  </conditionalFormatting>
  <conditionalFormatting sqref="R307">
    <cfRule type="cellIs" dxfId="1237" priority="1567" operator="equal">
      <formula>"Activa"</formula>
    </cfRule>
  </conditionalFormatting>
  <conditionalFormatting sqref="G308">
    <cfRule type="cellIs" dxfId="1236" priority="1568" operator="equal">
      <formula>"Mercado Libre y Mercado Shops"</formula>
    </cfRule>
  </conditionalFormatting>
  <conditionalFormatting sqref="K308">
    <cfRule type="cellIs" dxfId="1235" priority="1569" operator="equal">
      <formula>"Vincular"</formula>
    </cfRule>
  </conditionalFormatting>
  <conditionalFormatting sqref="L308">
    <cfRule type="cellIs" dxfId="1234" priority="1570" operator="equal">
      <formula>"$"</formula>
    </cfRule>
  </conditionalFormatting>
  <conditionalFormatting sqref="M308">
    <cfRule type="cellIs" dxfId="1233" priority="1571" operator="equal">
      <formula>"Mercado Envíos gratis"</formula>
    </cfRule>
  </conditionalFormatting>
  <conditionalFormatting sqref="N308">
    <cfRule type="cellIs" dxfId="1232" priority="1572" operator="equal">
      <formula>"Mercado Envíos gratis"</formula>
    </cfRule>
  </conditionalFormatting>
  <conditionalFormatting sqref="O308">
    <cfRule type="cellIs" dxfId="1231" priority="1573" operator="equal">
      <formula>"Premium"</formula>
    </cfRule>
  </conditionalFormatting>
  <conditionalFormatting sqref="R308">
    <cfRule type="cellIs" dxfId="1230" priority="1574" operator="equal">
      <formula>"Inactiva"</formula>
    </cfRule>
  </conditionalFormatting>
  <conditionalFormatting sqref="G309">
    <cfRule type="cellIs" dxfId="1229" priority="1575" operator="equal">
      <formula>"Mercado Libre y Mercado Shops"</formula>
    </cfRule>
  </conditionalFormatting>
  <conditionalFormatting sqref="K309">
    <cfRule type="cellIs" dxfId="1228" priority="1576" operator="equal">
      <formula>"Vincular"</formula>
    </cfRule>
  </conditionalFormatting>
  <conditionalFormatting sqref="L309">
    <cfRule type="cellIs" dxfId="1227" priority="1577" operator="equal">
      <formula>"$"</formula>
    </cfRule>
  </conditionalFormatting>
  <conditionalFormatting sqref="M309">
    <cfRule type="cellIs" dxfId="1226" priority="1578" operator="equal">
      <formula>"Mercado Envíos gratis"</formula>
    </cfRule>
  </conditionalFormatting>
  <conditionalFormatting sqref="N309">
    <cfRule type="cellIs" dxfId="1225" priority="1579" operator="equal">
      <formula>"Mercado Envíos gratis"</formula>
    </cfRule>
  </conditionalFormatting>
  <conditionalFormatting sqref="O309">
    <cfRule type="cellIs" dxfId="1224" priority="1580" operator="equal">
      <formula>"Premium"</formula>
    </cfRule>
  </conditionalFormatting>
  <conditionalFormatting sqref="R309">
    <cfRule type="cellIs" dxfId="1223" priority="1581" operator="equal">
      <formula>"Inactiva"</formula>
    </cfRule>
  </conditionalFormatting>
  <conditionalFormatting sqref="G312">
    <cfRule type="cellIs" dxfId="1222" priority="1582" operator="equal">
      <formula>"Mercado Libre y Mercado Shops"</formula>
    </cfRule>
  </conditionalFormatting>
  <conditionalFormatting sqref="K312">
    <cfRule type="cellIs" dxfId="1221" priority="1583" operator="equal">
      <formula>"Vincular"</formula>
    </cfRule>
  </conditionalFormatting>
  <conditionalFormatting sqref="L312">
    <cfRule type="cellIs" dxfId="1220" priority="1584" operator="equal">
      <formula>"$"</formula>
    </cfRule>
  </conditionalFormatting>
  <conditionalFormatting sqref="M312">
    <cfRule type="cellIs" dxfId="1219" priority="1585" operator="equal">
      <formula>"Mercado Envíos gratis"</formula>
    </cfRule>
  </conditionalFormatting>
  <conditionalFormatting sqref="N312">
    <cfRule type="cellIs" dxfId="1218" priority="1586" operator="equal">
      <formula>"Mercado Envíos a cargo del comprador"</formula>
    </cfRule>
  </conditionalFormatting>
  <conditionalFormatting sqref="O312">
    <cfRule type="cellIs" dxfId="1217" priority="1587" operator="equal">
      <formula>"Premium"</formula>
    </cfRule>
  </conditionalFormatting>
  <conditionalFormatting sqref="R312">
    <cfRule type="cellIs" dxfId="1216" priority="1588" operator="equal">
      <formula>"Activa"</formula>
    </cfRule>
  </conditionalFormatting>
  <conditionalFormatting sqref="G314">
    <cfRule type="cellIs" dxfId="1215" priority="1589" operator="equal">
      <formula>"Mercado Libre y Mercado Shops"</formula>
    </cfRule>
  </conditionalFormatting>
  <conditionalFormatting sqref="K314">
    <cfRule type="cellIs" dxfId="1214" priority="1590" operator="equal">
      <formula>"Vincular"</formula>
    </cfRule>
  </conditionalFormatting>
  <conditionalFormatting sqref="L314">
    <cfRule type="cellIs" dxfId="1213" priority="1591" operator="equal">
      <formula>"$"</formula>
    </cfRule>
  </conditionalFormatting>
  <conditionalFormatting sqref="M314">
    <cfRule type="cellIs" dxfId="1212" priority="1592" operator="equal">
      <formula>"Mercado Envíos gratis"</formula>
    </cfRule>
  </conditionalFormatting>
  <conditionalFormatting sqref="N314">
    <cfRule type="cellIs" dxfId="1211" priority="1593" operator="equal">
      <formula>"Mercado Envíos gratis"</formula>
    </cfRule>
  </conditionalFormatting>
  <conditionalFormatting sqref="O314">
    <cfRule type="cellIs" dxfId="1210" priority="1594" operator="equal">
      <formula>"Premium"</formula>
    </cfRule>
  </conditionalFormatting>
  <conditionalFormatting sqref="R314">
    <cfRule type="cellIs" dxfId="1209" priority="1595" operator="equal">
      <formula>"Inactiva"</formula>
    </cfRule>
  </conditionalFormatting>
  <conditionalFormatting sqref="G315">
    <cfRule type="cellIs" dxfId="1208" priority="1596" operator="equal">
      <formula>"Mercado Libre y Mercado Shops"</formula>
    </cfRule>
  </conditionalFormatting>
  <conditionalFormatting sqref="K315">
    <cfRule type="cellIs" dxfId="1207" priority="1597" operator="equal">
      <formula>"Vincular"</formula>
    </cfRule>
  </conditionalFormatting>
  <conditionalFormatting sqref="L315">
    <cfRule type="cellIs" dxfId="1206" priority="1598" operator="equal">
      <formula>"$"</formula>
    </cfRule>
  </conditionalFormatting>
  <conditionalFormatting sqref="M315">
    <cfRule type="cellIs" dxfId="1205" priority="1599" operator="equal">
      <formula>"Mercado Envíos gratis"</formula>
    </cfRule>
  </conditionalFormatting>
  <conditionalFormatting sqref="N315">
    <cfRule type="cellIs" dxfId="1204" priority="1600" operator="equal">
      <formula>"Mercado Envíos gratis"</formula>
    </cfRule>
  </conditionalFormatting>
  <conditionalFormatting sqref="O315">
    <cfRule type="cellIs" dxfId="1203" priority="1601" operator="equal">
      <formula>"Premium"</formula>
    </cfRule>
  </conditionalFormatting>
  <conditionalFormatting sqref="R315">
    <cfRule type="cellIs" dxfId="1202" priority="1602" operator="equal">
      <formula>"Activa"</formula>
    </cfRule>
  </conditionalFormatting>
  <conditionalFormatting sqref="G316">
    <cfRule type="cellIs" dxfId="1201" priority="1603" operator="equal">
      <formula>"Mercado Libre y Mercado Shops"</formula>
    </cfRule>
  </conditionalFormatting>
  <conditionalFormatting sqref="K316">
    <cfRule type="cellIs" dxfId="1200" priority="1604" operator="equal">
      <formula>"Vincular"</formula>
    </cfRule>
  </conditionalFormatting>
  <conditionalFormatting sqref="L316">
    <cfRule type="cellIs" dxfId="1199" priority="1605" operator="equal">
      <formula>"$"</formula>
    </cfRule>
  </conditionalFormatting>
  <conditionalFormatting sqref="M316">
    <cfRule type="cellIs" dxfId="1198" priority="1606" operator="equal">
      <formula>"Mercado Envíos gratis"</formula>
    </cfRule>
  </conditionalFormatting>
  <conditionalFormatting sqref="N316">
    <cfRule type="cellIs" dxfId="1197" priority="1607" operator="equal">
      <formula>"Mercado Envíos a cargo del comprador"</formula>
    </cfRule>
  </conditionalFormatting>
  <conditionalFormatting sqref="O316">
    <cfRule type="cellIs" dxfId="1196" priority="1608" operator="equal">
      <formula>"Premium"</formula>
    </cfRule>
  </conditionalFormatting>
  <conditionalFormatting sqref="R316">
    <cfRule type="cellIs" dxfId="1195" priority="1609" operator="equal">
      <formula>"Inactiva"</formula>
    </cfRule>
  </conditionalFormatting>
  <conditionalFormatting sqref="G317">
    <cfRule type="cellIs" dxfId="1194" priority="1610" operator="equal">
      <formula>"Mercado Libre y Mercado Shops"</formula>
    </cfRule>
  </conditionalFormatting>
  <conditionalFormatting sqref="K317">
    <cfRule type="cellIs" dxfId="1193" priority="1611" operator="equal">
      <formula>"Vincular"</formula>
    </cfRule>
  </conditionalFormatting>
  <conditionalFormatting sqref="L317">
    <cfRule type="cellIs" dxfId="1192" priority="1612" operator="equal">
      <formula>"$"</formula>
    </cfRule>
  </conditionalFormatting>
  <conditionalFormatting sqref="M317">
    <cfRule type="cellIs" dxfId="1191" priority="1613" operator="equal">
      <formula>"Mercado Envíos gratis"</formula>
    </cfRule>
  </conditionalFormatting>
  <conditionalFormatting sqref="N317">
    <cfRule type="cellIs" dxfId="1190" priority="1614" operator="equal">
      <formula>"Mercado Envíos gratis"</formula>
    </cfRule>
  </conditionalFormatting>
  <conditionalFormatting sqref="O317">
    <cfRule type="cellIs" dxfId="1189" priority="1615" operator="equal">
      <formula>"Premium"</formula>
    </cfRule>
  </conditionalFormatting>
  <conditionalFormatting sqref="R317">
    <cfRule type="cellIs" dxfId="1188" priority="1616" operator="equal">
      <formula>"Activa"</formula>
    </cfRule>
  </conditionalFormatting>
  <conditionalFormatting sqref="G318">
    <cfRule type="cellIs" dxfId="1187" priority="1617" operator="equal">
      <formula>"Mercado Libre y Mercado Shops"</formula>
    </cfRule>
  </conditionalFormatting>
  <conditionalFormatting sqref="K318">
    <cfRule type="cellIs" dxfId="1186" priority="1618" operator="equal">
      <formula>"Vincular"</formula>
    </cfRule>
  </conditionalFormatting>
  <conditionalFormatting sqref="L318">
    <cfRule type="cellIs" dxfId="1185" priority="1619" operator="equal">
      <formula>"$"</formula>
    </cfRule>
  </conditionalFormatting>
  <conditionalFormatting sqref="M318">
    <cfRule type="cellIs" dxfId="1184" priority="1620" operator="equal">
      <formula>"Mercado Envíos gratis"</formula>
    </cfRule>
  </conditionalFormatting>
  <conditionalFormatting sqref="N318">
    <cfRule type="cellIs" dxfId="1183" priority="1621" operator="equal">
      <formula>"Mercado Envíos gratis"</formula>
    </cfRule>
  </conditionalFormatting>
  <conditionalFormatting sqref="O318">
    <cfRule type="cellIs" dxfId="1182" priority="1622" operator="equal">
      <formula>"Premium"</formula>
    </cfRule>
  </conditionalFormatting>
  <conditionalFormatting sqref="R318">
    <cfRule type="cellIs" dxfId="1181" priority="1623" operator="equal">
      <formula>"Activa"</formula>
    </cfRule>
  </conditionalFormatting>
  <conditionalFormatting sqref="G319">
    <cfRule type="cellIs" dxfId="1180" priority="1624" operator="equal">
      <formula>"Mercado Libre y Mercado Shops"</formula>
    </cfRule>
  </conditionalFormatting>
  <conditionalFormatting sqref="K319">
    <cfRule type="cellIs" dxfId="1179" priority="1625" operator="equal">
      <formula>"Vincular"</formula>
    </cfRule>
  </conditionalFormatting>
  <conditionalFormatting sqref="L319">
    <cfRule type="cellIs" dxfId="1178" priority="1626" operator="equal">
      <formula>"$"</formula>
    </cfRule>
  </conditionalFormatting>
  <conditionalFormatting sqref="M319">
    <cfRule type="cellIs" dxfId="1177" priority="1627" operator="equal">
      <formula>"Mercado Envíos gratis"</formula>
    </cfRule>
  </conditionalFormatting>
  <conditionalFormatting sqref="N319">
    <cfRule type="cellIs" dxfId="1176" priority="1628" operator="equal">
      <formula>"Mercado Envíos gratis"</formula>
    </cfRule>
  </conditionalFormatting>
  <conditionalFormatting sqref="O319">
    <cfRule type="cellIs" dxfId="1175" priority="1629" operator="equal">
      <formula>"Premium"</formula>
    </cfRule>
  </conditionalFormatting>
  <conditionalFormatting sqref="R319">
    <cfRule type="cellIs" dxfId="1174" priority="1630" operator="equal">
      <formula>"Inactiva"</formula>
    </cfRule>
  </conditionalFormatting>
  <conditionalFormatting sqref="G320">
    <cfRule type="cellIs" dxfId="1173" priority="1631" operator="equal">
      <formula>"Mercado Libre"</formula>
    </cfRule>
  </conditionalFormatting>
  <conditionalFormatting sqref="K320">
    <cfRule type="cellIs" dxfId="1172" priority="1632" operator="equal">
      <formula>"Vincular"</formula>
    </cfRule>
  </conditionalFormatting>
  <conditionalFormatting sqref="L320">
    <cfRule type="cellIs" dxfId="1171" priority="1633" operator="equal">
      <formula>"$"</formula>
    </cfRule>
  </conditionalFormatting>
  <conditionalFormatting sqref="M320">
    <cfRule type="cellIs" dxfId="1170" priority="1634" operator="equal">
      <formula>"Mercado Envíos gratis"</formula>
    </cfRule>
  </conditionalFormatting>
  <conditionalFormatting sqref="N320">
    <cfRule type="cellIs" dxfId="1169" priority="1635" operator="equal">
      <formula>"Mercado Envíos gratis"</formula>
    </cfRule>
  </conditionalFormatting>
  <conditionalFormatting sqref="O320">
    <cfRule type="cellIs" dxfId="1168" priority="1636" operator="equal">
      <formula>"Premium"</formula>
    </cfRule>
  </conditionalFormatting>
  <conditionalFormatting sqref="R320">
    <cfRule type="cellIs" dxfId="1167" priority="1637" operator="equal">
      <formula>"Activa"</formula>
    </cfRule>
  </conditionalFormatting>
  <conditionalFormatting sqref="G350">
    <cfRule type="cellIs" dxfId="1166" priority="1638" operator="equal">
      <formula>"Mercado Libre y Mercado Shops"</formula>
    </cfRule>
  </conditionalFormatting>
  <conditionalFormatting sqref="K350">
    <cfRule type="cellIs" dxfId="1165" priority="1639" operator="equal">
      <formula>"Vincular"</formula>
    </cfRule>
  </conditionalFormatting>
  <conditionalFormatting sqref="L350">
    <cfRule type="cellIs" dxfId="1164" priority="1640" operator="equal">
      <formula>"$"</formula>
    </cfRule>
  </conditionalFormatting>
  <conditionalFormatting sqref="M350">
    <cfRule type="cellIs" dxfId="1163" priority="1641" operator="equal">
      <formula>"Mercado Envíos gratis"</formula>
    </cfRule>
  </conditionalFormatting>
  <conditionalFormatting sqref="N350">
    <cfRule type="cellIs" dxfId="1162" priority="1642" operator="equal">
      <formula>"Mercado Envíos gratis"</formula>
    </cfRule>
  </conditionalFormatting>
  <conditionalFormatting sqref="O350">
    <cfRule type="cellIs" dxfId="1161" priority="1643" operator="equal">
      <formula>"Premium"</formula>
    </cfRule>
  </conditionalFormatting>
  <conditionalFormatting sqref="R350">
    <cfRule type="cellIs" dxfId="1160" priority="1644" operator="equal">
      <formula>"Inactiva"</formula>
    </cfRule>
  </conditionalFormatting>
  <conditionalFormatting sqref="G352">
    <cfRule type="cellIs" dxfId="1159" priority="1645" operator="equal">
      <formula>"Mercado Libre y Mercado Shops"</formula>
    </cfRule>
  </conditionalFormatting>
  <conditionalFormatting sqref="K352">
    <cfRule type="cellIs" dxfId="1158" priority="1646" operator="equal">
      <formula>"Vincular"</formula>
    </cfRule>
  </conditionalFormatting>
  <conditionalFormatting sqref="L352">
    <cfRule type="cellIs" dxfId="1157" priority="1647" operator="equal">
      <formula>"$"</formula>
    </cfRule>
  </conditionalFormatting>
  <conditionalFormatting sqref="M352">
    <cfRule type="cellIs" dxfId="1156" priority="1648" operator="equal">
      <formula>"Mercado Envíos gratis"</formula>
    </cfRule>
  </conditionalFormatting>
  <conditionalFormatting sqref="N352">
    <cfRule type="cellIs" dxfId="1155" priority="1649" operator="equal">
      <formula>"Mercado Envíos gratis"</formula>
    </cfRule>
  </conditionalFormatting>
  <conditionalFormatting sqref="O352">
    <cfRule type="cellIs" dxfId="1154" priority="1650" operator="equal">
      <formula>"Premium"</formula>
    </cfRule>
  </conditionalFormatting>
  <conditionalFormatting sqref="R352">
    <cfRule type="cellIs" dxfId="1153" priority="1651" operator="equal">
      <formula>"Activa"</formula>
    </cfRule>
  </conditionalFormatting>
  <conditionalFormatting sqref="G353">
    <cfRule type="cellIs" dxfId="1152" priority="1652" operator="equal">
      <formula>"Mercado Libre y Mercado Shops"</formula>
    </cfRule>
  </conditionalFormatting>
  <conditionalFormatting sqref="K353">
    <cfRule type="cellIs" dxfId="1151" priority="1653" operator="equal">
      <formula>"Vincular"</formula>
    </cfRule>
  </conditionalFormatting>
  <conditionalFormatting sqref="L353">
    <cfRule type="cellIs" dxfId="1150" priority="1654" operator="equal">
      <formula>"$"</formula>
    </cfRule>
  </conditionalFormatting>
  <conditionalFormatting sqref="M353">
    <cfRule type="cellIs" dxfId="1149" priority="1655" operator="equal">
      <formula>"Mercado Envíos gratis"</formula>
    </cfRule>
  </conditionalFormatting>
  <conditionalFormatting sqref="N353">
    <cfRule type="cellIs" dxfId="1148" priority="1656" operator="equal">
      <formula>"Mercado Envíos gratis"</formula>
    </cfRule>
  </conditionalFormatting>
  <conditionalFormatting sqref="O353">
    <cfRule type="cellIs" dxfId="1147" priority="1657" operator="equal">
      <formula>"Premium"</formula>
    </cfRule>
  </conditionalFormatting>
  <conditionalFormatting sqref="R353">
    <cfRule type="cellIs" dxfId="1146" priority="1658" operator="equal">
      <formula>"Activa"</formula>
    </cfRule>
  </conditionalFormatting>
  <conditionalFormatting sqref="G354">
    <cfRule type="cellIs" dxfId="1145" priority="1659" operator="equal">
      <formula>"Mercado Libre y Mercado Shops"</formula>
    </cfRule>
  </conditionalFormatting>
  <conditionalFormatting sqref="K354">
    <cfRule type="cellIs" dxfId="1144" priority="1660" operator="equal">
      <formula>"Vincular"</formula>
    </cfRule>
  </conditionalFormatting>
  <conditionalFormatting sqref="L354">
    <cfRule type="cellIs" dxfId="1143" priority="1661" operator="equal">
      <formula>"$"</formula>
    </cfRule>
  </conditionalFormatting>
  <conditionalFormatting sqref="M354">
    <cfRule type="cellIs" dxfId="1142" priority="1662" operator="equal">
      <formula>"Mercado Envíos gratis"</formula>
    </cfRule>
  </conditionalFormatting>
  <conditionalFormatting sqref="N354">
    <cfRule type="cellIs" dxfId="1141" priority="1663" operator="equal">
      <formula>"Mercado Envíos gratis"</formula>
    </cfRule>
  </conditionalFormatting>
  <conditionalFormatting sqref="O354">
    <cfRule type="cellIs" dxfId="1140" priority="1664" operator="equal">
      <formula>"Premium"</formula>
    </cfRule>
  </conditionalFormatting>
  <conditionalFormatting sqref="R354">
    <cfRule type="cellIs" dxfId="1139" priority="1665" operator="equal">
      <formula>"Activa"</formula>
    </cfRule>
  </conditionalFormatting>
  <conditionalFormatting sqref="G356">
    <cfRule type="cellIs" dxfId="1138" priority="1666" operator="equal">
      <formula>"Mercado Libre y Mercado Shops"</formula>
    </cfRule>
  </conditionalFormatting>
  <conditionalFormatting sqref="K356">
    <cfRule type="cellIs" dxfId="1137" priority="1667" operator="equal">
      <formula>"Vincular"</formula>
    </cfRule>
  </conditionalFormatting>
  <conditionalFormatting sqref="L356">
    <cfRule type="cellIs" dxfId="1136" priority="1668" operator="equal">
      <formula>"$"</formula>
    </cfRule>
  </conditionalFormatting>
  <conditionalFormatting sqref="M356">
    <cfRule type="cellIs" dxfId="1135" priority="1669" operator="equal">
      <formula>"Mercado Envíos gratis"</formula>
    </cfRule>
  </conditionalFormatting>
  <conditionalFormatting sqref="N356">
    <cfRule type="cellIs" dxfId="1134" priority="1670" operator="equal">
      <formula>"Mercado Envíos a cargo del comprador"</formula>
    </cfRule>
  </conditionalFormatting>
  <conditionalFormatting sqref="O356">
    <cfRule type="cellIs" dxfId="1133" priority="1671" operator="equal">
      <formula>"Premium"</formula>
    </cfRule>
  </conditionalFormatting>
  <conditionalFormatting sqref="R356">
    <cfRule type="cellIs" dxfId="1132" priority="1672" operator="equal">
      <formula>"Activa"</formula>
    </cfRule>
  </conditionalFormatting>
  <conditionalFormatting sqref="G361">
    <cfRule type="cellIs" dxfId="1131" priority="1673" operator="equal">
      <formula>"Mercado Libre y Mercado Shops"</formula>
    </cfRule>
  </conditionalFormatting>
  <conditionalFormatting sqref="K361">
    <cfRule type="cellIs" dxfId="1130" priority="1674" operator="equal">
      <formula>"Vincular"</formula>
    </cfRule>
  </conditionalFormatting>
  <conditionalFormatting sqref="L361">
    <cfRule type="cellIs" dxfId="1129" priority="1675" operator="equal">
      <formula>"$"</formula>
    </cfRule>
  </conditionalFormatting>
  <conditionalFormatting sqref="M361">
    <cfRule type="cellIs" dxfId="1128" priority="1676" operator="equal">
      <formula>"Mercado Envíos gratis"</formula>
    </cfRule>
  </conditionalFormatting>
  <conditionalFormatting sqref="N361">
    <cfRule type="cellIs" dxfId="1127" priority="1677" operator="equal">
      <formula>"Mercado Envíos a cargo del comprador"</formula>
    </cfRule>
  </conditionalFormatting>
  <conditionalFormatting sqref="O361">
    <cfRule type="cellIs" dxfId="1126" priority="1678" operator="equal">
      <formula>"Premium"</formula>
    </cfRule>
  </conditionalFormatting>
  <conditionalFormatting sqref="R361">
    <cfRule type="cellIs" dxfId="1125" priority="1679" operator="equal">
      <formula>"Activa"</formula>
    </cfRule>
  </conditionalFormatting>
  <conditionalFormatting sqref="G363">
    <cfRule type="cellIs" dxfId="1124" priority="1680" operator="equal">
      <formula>"Mercado Libre"</formula>
    </cfRule>
  </conditionalFormatting>
  <conditionalFormatting sqref="K363">
    <cfRule type="cellIs" dxfId="1123" priority="1681" operator="equal">
      <formula>"Vincular"</formula>
    </cfRule>
  </conditionalFormatting>
  <conditionalFormatting sqref="L363">
    <cfRule type="cellIs" dxfId="1122" priority="1682" operator="equal">
      <formula>"$"</formula>
    </cfRule>
  </conditionalFormatting>
  <conditionalFormatting sqref="M363">
    <cfRule type="cellIs" dxfId="1121" priority="1683" operator="equal">
      <formula>"Mercado Envíos gratis"</formula>
    </cfRule>
  </conditionalFormatting>
  <conditionalFormatting sqref="O363">
    <cfRule type="cellIs" dxfId="1120" priority="1684" operator="equal">
      <formula>"Premium"</formula>
    </cfRule>
  </conditionalFormatting>
  <conditionalFormatting sqref="R363">
    <cfRule type="cellIs" dxfId="1119" priority="1685" operator="equal">
      <formula>"Activa"</formula>
    </cfRule>
  </conditionalFormatting>
  <conditionalFormatting sqref="G365">
    <cfRule type="cellIs" dxfId="1118" priority="1686" operator="equal">
      <formula>"Mercado Libre"</formula>
    </cfRule>
  </conditionalFormatting>
  <conditionalFormatting sqref="K365">
    <cfRule type="cellIs" dxfId="1117" priority="1687" operator="equal">
      <formula>"Vincular"</formula>
    </cfRule>
  </conditionalFormatting>
  <conditionalFormatting sqref="L365">
    <cfRule type="cellIs" dxfId="1116" priority="1688" operator="equal">
      <formula>"$"</formula>
    </cfRule>
  </conditionalFormatting>
  <conditionalFormatting sqref="M365">
    <cfRule type="cellIs" dxfId="1115" priority="1689" operator="equal">
      <formula>"Mercado Envíos gratis"</formula>
    </cfRule>
  </conditionalFormatting>
  <conditionalFormatting sqref="O365">
    <cfRule type="cellIs" dxfId="1114" priority="1690" operator="equal">
      <formula>"Premium"</formula>
    </cfRule>
  </conditionalFormatting>
  <conditionalFormatting sqref="R365">
    <cfRule type="cellIs" dxfId="1113" priority="1691" operator="equal">
      <formula>"Activa"</formula>
    </cfRule>
  </conditionalFormatting>
  <conditionalFormatting sqref="G367">
    <cfRule type="cellIs" dxfId="1112" priority="1692" operator="equal">
      <formula>"Mercado Libre y Mercado Shops"</formula>
    </cfRule>
  </conditionalFormatting>
  <conditionalFormatting sqref="K367">
    <cfRule type="cellIs" dxfId="1111" priority="1693" operator="equal">
      <formula>"Vincular"</formula>
    </cfRule>
  </conditionalFormatting>
  <conditionalFormatting sqref="L367">
    <cfRule type="cellIs" dxfId="1110" priority="1694" operator="equal">
      <formula>"$"</formula>
    </cfRule>
  </conditionalFormatting>
  <conditionalFormatting sqref="M367">
    <cfRule type="cellIs" dxfId="1109" priority="1695" operator="equal">
      <formula>"Mercado Envíos gratis"</formula>
    </cfRule>
  </conditionalFormatting>
  <conditionalFormatting sqref="N367">
    <cfRule type="cellIs" dxfId="1108" priority="1696" operator="equal">
      <formula>"Mercado Envíos a cargo del comprador"</formula>
    </cfRule>
  </conditionalFormatting>
  <conditionalFormatting sqref="O367">
    <cfRule type="cellIs" dxfId="1107" priority="1697" operator="equal">
      <formula>"Premium"</formula>
    </cfRule>
  </conditionalFormatting>
  <conditionalFormatting sqref="R367">
    <cfRule type="cellIs" dxfId="1106" priority="1698" operator="equal">
      <formula>"Inactiva"</formula>
    </cfRule>
  </conditionalFormatting>
  <conditionalFormatting sqref="G370">
    <cfRule type="cellIs" dxfId="1105" priority="1699" operator="equal">
      <formula>"Mercado Libre y Mercado Shops"</formula>
    </cfRule>
  </conditionalFormatting>
  <conditionalFormatting sqref="K370">
    <cfRule type="cellIs" dxfId="1104" priority="1700" operator="equal">
      <formula>"Vincular"</formula>
    </cfRule>
  </conditionalFormatting>
  <conditionalFormatting sqref="L370">
    <cfRule type="cellIs" dxfId="1103" priority="1701" operator="equal">
      <formula>"$"</formula>
    </cfRule>
  </conditionalFormatting>
  <conditionalFormatting sqref="M370">
    <cfRule type="cellIs" dxfId="1102" priority="1702" operator="equal">
      <formula>"Mercado Envíos gratis"</formula>
    </cfRule>
  </conditionalFormatting>
  <conditionalFormatting sqref="N370">
    <cfRule type="cellIs" dxfId="1101" priority="1703" operator="equal">
      <formula>"Mercado Envíos a cargo del comprador"</formula>
    </cfRule>
  </conditionalFormatting>
  <conditionalFormatting sqref="O370">
    <cfRule type="cellIs" dxfId="1100" priority="1704" operator="equal">
      <formula>"Premium"</formula>
    </cfRule>
  </conditionalFormatting>
  <conditionalFormatting sqref="R370">
    <cfRule type="cellIs" dxfId="1099" priority="1705" operator="equal">
      <formula>"Activa"</formula>
    </cfRule>
  </conditionalFormatting>
  <conditionalFormatting sqref="G372">
    <cfRule type="cellIs" dxfId="1098" priority="1706" operator="equal">
      <formula>"Mercado Libre y Mercado Shops"</formula>
    </cfRule>
  </conditionalFormatting>
  <conditionalFormatting sqref="K372">
    <cfRule type="cellIs" dxfId="1097" priority="1707" operator="equal">
      <formula>"Vincular"</formula>
    </cfRule>
  </conditionalFormatting>
  <conditionalFormatting sqref="L372">
    <cfRule type="cellIs" dxfId="1096" priority="1708" operator="equal">
      <formula>"$"</formula>
    </cfRule>
  </conditionalFormatting>
  <conditionalFormatting sqref="M372">
    <cfRule type="cellIs" dxfId="1095" priority="1709" operator="equal">
      <formula>"Mercado Envíos gratis"</formula>
    </cfRule>
  </conditionalFormatting>
  <conditionalFormatting sqref="N372">
    <cfRule type="cellIs" dxfId="1094" priority="1710" operator="equal">
      <formula>"Mercado Envíos a cargo del comprador"</formula>
    </cfRule>
  </conditionalFormatting>
  <conditionalFormatting sqref="O372">
    <cfRule type="cellIs" dxfId="1093" priority="1711" operator="equal">
      <formula>"Premium"</formula>
    </cfRule>
  </conditionalFormatting>
  <conditionalFormatting sqref="R372">
    <cfRule type="cellIs" dxfId="1092" priority="1712" operator="equal">
      <formula>"Activa"</formula>
    </cfRule>
  </conditionalFormatting>
  <conditionalFormatting sqref="G374">
    <cfRule type="cellIs" dxfId="1091" priority="1713" operator="equal">
      <formula>"Mercado Shops"</formula>
    </cfRule>
  </conditionalFormatting>
  <conditionalFormatting sqref="K374">
    <cfRule type="cellIs" dxfId="1090" priority="1714" operator="equal">
      <formula>"Vincular"</formula>
    </cfRule>
  </conditionalFormatting>
  <conditionalFormatting sqref="L374">
    <cfRule type="cellIs" dxfId="1089" priority="1715" operator="equal">
      <formula>"$"</formula>
    </cfRule>
  </conditionalFormatting>
  <conditionalFormatting sqref="M374">
    <cfRule type="cellIs" dxfId="1088" priority="1716" operator="equal">
      <formula>"Mercado Envíos gratis"</formula>
    </cfRule>
  </conditionalFormatting>
  <conditionalFormatting sqref="N374">
    <cfRule type="cellIs" dxfId="1087" priority="1717" operator="equal">
      <formula>"Mercado Envíos a cargo del comprador"</formula>
    </cfRule>
  </conditionalFormatting>
  <conditionalFormatting sqref="O374">
    <cfRule type="cellIs" dxfId="1086" priority="1718" operator="equal">
      <formula>"Premium"</formula>
    </cfRule>
  </conditionalFormatting>
  <conditionalFormatting sqref="R374">
    <cfRule type="cellIs" dxfId="1085" priority="1719" operator="equal">
      <formula>"Activa"</formula>
    </cfRule>
  </conditionalFormatting>
  <conditionalFormatting sqref="G376">
    <cfRule type="cellIs" dxfId="1084" priority="1720" operator="equal">
      <formula>"Mercado Shops"</formula>
    </cfRule>
  </conditionalFormatting>
  <conditionalFormatting sqref="K376">
    <cfRule type="cellIs" dxfId="1083" priority="1721" operator="equal">
      <formula>"Vincular"</formula>
    </cfRule>
  </conditionalFormatting>
  <conditionalFormatting sqref="L376">
    <cfRule type="cellIs" dxfId="1082" priority="1722" operator="equal">
      <formula>"$"</formula>
    </cfRule>
  </conditionalFormatting>
  <conditionalFormatting sqref="M376">
    <cfRule type="cellIs" dxfId="1081" priority="1723" operator="equal">
      <formula>"Mercado Envíos gratis"</formula>
    </cfRule>
  </conditionalFormatting>
  <conditionalFormatting sqref="N376">
    <cfRule type="cellIs" dxfId="1080" priority="1724" operator="equal">
      <formula>"Mercado Envíos a cargo del comprador"</formula>
    </cfRule>
  </conditionalFormatting>
  <conditionalFormatting sqref="O376">
    <cfRule type="cellIs" dxfId="1079" priority="1725" operator="equal">
      <formula>"Premium"</formula>
    </cfRule>
  </conditionalFormatting>
  <conditionalFormatting sqref="R376">
    <cfRule type="cellIs" dxfId="1078" priority="1726" operator="equal">
      <formula>"Activa"</formula>
    </cfRule>
  </conditionalFormatting>
  <conditionalFormatting sqref="G378">
    <cfRule type="cellIs" dxfId="1077" priority="1727" operator="equal">
      <formula>"Mercado Shops"</formula>
    </cfRule>
  </conditionalFormatting>
  <conditionalFormatting sqref="K378">
    <cfRule type="cellIs" dxfId="1076" priority="1728" operator="equal">
      <formula>"Vincular"</formula>
    </cfRule>
  </conditionalFormatting>
  <conditionalFormatting sqref="L378">
    <cfRule type="cellIs" dxfId="1075" priority="1729" operator="equal">
      <formula>"$"</formula>
    </cfRule>
  </conditionalFormatting>
  <conditionalFormatting sqref="M378">
    <cfRule type="cellIs" dxfId="1074" priority="1730" operator="equal">
      <formula>"Mercado Envíos gratis"</formula>
    </cfRule>
  </conditionalFormatting>
  <conditionalFormatting sqref="N378">
    <cfRule type="cellIs" dxfId="1073" priority="1731" operator="equal">
      <formula>"Mercado Envíos a cargo del comprador"</formula>
    </cfRule>
  </conditionalFormatting>
  <conditionalFormatting sqref="O378">
    <cfRule type="cellIs" dxfId="1072" priority="1732" operator="equal">
      <formula>"Premium"</formula>
    </cfRule>
  </conditionalFormatting>
  <conditionalFormatting sqref="R378">
    <cfRule type="cellIs" dxfId="1071" priority="1733" operator="equal">
      <formula>"Activa"</formula>
    </cfRule>
  </conditionalFormatting>
  <conditionalFormatting sqref="G379">
    <cfRule type="cellIs" dxfId="1070" priority="1734" operator="equal">
      <formula>"Mercado Libre y Mercado Shops"</formula>
    </cfRule>
  </conditionalFormatting>
  <conditionalFormatting sqref="K379">
    <cfRule type="cellIs" dxfId="1069" priority="1735" operator="equal">
      <formula>"Vincular"</formula>
    </cfRule>
  </conditionalFormatting>
  <conditionalFormatting sqref="L379">
    <cfRule type="cellIs" dxfId="1068" priority="1736" operator="equal">
      <formula>"$"</formula>
    </cfRule>
  </conditionalFormatting>
  <conditionalFormatting sqref="M379">
    <cfRule type="cellIs" dxfId="1067" priority="1737" operator="equal">
      <formula>"Mercado Envíos gratis"</formula>
    </cfRule>
  </conditionalFormatting>
  <conditionalFormatting sqref="N379">
    <cfRule type="cellIs" dxfId="1066" priority="1738" operator="equal">
      <formula>"Mercado Envíos a cargo del comprador"</formula>
    </cfRule>
  </conditionalFormatting>
  <conditionalFormatting sqref="O379">
    <cfRule type="cellIs" dxfId="1065" priority="1739" operator="equal">
      <formula>"Premium"</formula>
    </cfRule>
  </conditionalFormatting>
  <conditionalFormatting sqref="R379">
    <cfRule type="cellIs" dxfId="1064" priority="1740" operator="equal">
      <formula>"Activa"</formula>
    </cfRule>
  </conditionalFormatting>
  <conditionalFormatting sqref="G381">
    <cfRule type="cellIs" dxfId="1063" priority="1741" operator="equal">
      <formula>"Mercado Shops"</formula>
    </cfRule>
  </conditionalFormatting>
  <conditionalFormatting sqref="K381">
    <cfRule type="cellIs" dxfId="1062" priority="1742" operator="equal">
      <formula>"Vincular"</formula>
    </cfRule>
  </conditionalFormatting>
  <conditionalFormatting sqref="L381">
    <cfRule type="cellIs" dxfId="1061" priority="1743" operator="equal">
      <formula>"$"</formula>
    </cfRule>
  </conditionalFormatting>
  <conditionalFormatting sqref="M381">
    <cfRule type="cellIs" dxfId="1060" priority="1744" operator="equal">
      <formula>"Mercado Envíos gratis"</formula>
    </cfRule>
  </conditionalFormatting>
  <conditionalFormatting sqref="N381">
    <cfRule type="cellIs" dxfId="1059" priority="1745" operator="equal">
      <formula>"Mercado Envíos a cargo del comprador"</formula>
    </cfRule>
  </conditionalFormatting>
  <conditionalFormatting sqref="O381">
    <cfRule type="cellIs" dxfId="1058" priority="1746" operator="equal">
      <formula>"Premium"</formula>
    </cfRule>
  </conditionalFormatting>
  <conditionalFormatting sqref="R381">
    <cfRule type="cellIs" dxfId="1057" priority="1747" operator="equal">
      <formula>"Activa"</formula>
    </cfRule>
  </conditionalFormatting>
  <conditionalFormatting sqref="G383">
    <cfRule type="cellIs" dxfId="1056" priority="1748" operator="equal">
      <formula>"Mercado Shops"</formula>
    </cfRule>
  </conditionalFormatting>
  <conditionalFormatting sqref="K383">
    <cfRule type="cellIs" dxfId="1055" priority="1749" operator="equal">
      <formula>"Vincular"</formula>
    </cfRule>
  </conditionalFormatting>
  <conditionalFormatting sqref="L383">
    <cfRule type="cellIs" dxfId="1054" priority="1750" operator="equal">
      <formula>"$"</formula>
    </cfRule>
  </conditionalFormatting>
  <conditionalFormatting sqref="M383">
    <cfRule type="cellIs" dxfId="1053" priority="1751" operator="equal">
      <formula>"Mercado Envíos gratis"</formula>
    </cfRule>
  </conditionalFormatting>
  <conditionalFormatting sqref="N383">
    <cfRule type="cellIs" dxfId="1052" priority="1752" operator="equal">
      <formula>"Mercado Envíos a cargo del comprador"</formula>
    </cfRule>
  </conditionalFormatting>
  <conditionalFormatting sqref="O383">
    <cfRule type="cellIs" dxfId="1051" priority="1753" operator="equal">
      <formula>"Premium"</formula>
    </cfRule>
  </conditionalFormatting>
  <conditionalFormatting sqref="R383">
    <cfRule type="cellIs" dxfId="1050" priority="1754" operator="equal">
      <formula>"Activa"</formula>
    </cfRule>
  </conditionalFormatting>
  <conditionalFormatting sqref="G384">
    <cfRule type="cellIs" dxfId="1049" priority="1755" operator="equal">
      <formula>"Mercado Shops"</formula>
    </cfRule>
  </conditionalFormatting>
  <conditionalFormatting sqref="K384">
    <cfRule type="cellIs" dxfId="1048" priority="1756" operator="equal">
      <formula>"Vincular"</formula>
    </cfRule>
  </conditionalFormatting>
  <conditionalFormatting sqref="L384">
    <cfRule type="cellIs" dxfId="1047" priority="1757" operator="equal">
      <formula>"$"</formula>
    </cfRule>
  </conditionalFormatting>
  <conditionalFormatting sqref="M384">
    <cfRule type="cellIs" dxfId="1046" priority="1758" operator="equal">
      <formula>"Mercado Envíos gratis"</formula>
    </cfRule>
  </conditionalFormatting>
  <conditionalFormatting sqref="N384">
    <cfRule type="cellIs" dxfId="1045" priority="1759" operator="equal">
      <formula>"Mercado Envíos a cargo del comprador"</formula>
    </cfRule>
  </conditionalFormatting>
  <conditionalFormatting sqref="O384">
    <cfRule type="cellIs" dxfId="1044" priority="1760" operator="equal">
      <formula>"Premium"</formula>
    </cfRule>
  </conditionalFormatting>
  <conditionalFormatting sqref="R384">
    <cfRule type="cellIs" dxfId="1043" priority="1761" operator="equal">
      <formula>"Activa"</formula>
    </cfRule>
  </conditionalFormatting>
  <conditionalFormatting sqref="G386">
    <cfRule type="cellIs" dxfId="1042" priority="1762" operator="equal">
      <formula>"Mercado Shops"</formula>
    </cfRule>
  </conditionalFormatting>
  <conditionalFormatting sqref="K386">
    <cfRule type="cellIs" dxfId="1041" priority="1763" operator="equal">
      <formula>"Vincular"</formula>
    </cfRule>
  </conditionalFormatting>
  <conditionalFormatting sqref="L386">
    <cfRule type="cellIs" dxfId="1040" priority="1764" operator="equal">
      <formula>"$"</formula>
    </cfRule>
  </conditionalFormatting>
  <conditionalFormatting sqref="M386">
    <cfRule type="cellIs" dxfId="1039" priority="1765" operator="equal">
      <formula>"Mercado Envíos gratis"</formula>
    </cfRule>
  </conditionalFormatting>
  <conditionalFormatting sqref="N386">
    <cfRule type="cellIs" dxfId="1038" priority="1766" operator="equal">
      <formula>"Mercado Envíos a cargo del comprador"</formula>
    </cfRule>
  </conditionalFormatting>
  <conditionalFormatting sqref="O386">
    <cfRule type="cellIs" dxfId="1037" priority="1767" operator="equal">
      <formula>"Premium"</formula>
    </cfRule>
  </conditionalFormatting>
  <conditionalFormatting sqref="R386">
    <cfRule type="cellIs" dxfId="1036" priority="1768" operator="equal">
      <formula>"Activa"</formula>
    </cfRule>
  </conditionalFormatting>
  <conditionalFormatting sqref="G388">
    <cfRule type="cellIs" dxfId="1035" priority="1769" operator="equal">
      <formula>"Mercado Shops"</formula>
    </cfRule>
  </conditionalFormatting>
  <conditionalFormatting sqref="K388">
    <cfRule type="cellIs" dxfId="1034" priority="1770" operator="equal">
      <formula>"Vincular"</formula>
    </cfRule>
  </conditionalFormatting>
  <conditionalFormatting sqref="L388">
    <cfRule type="cellIs" dxfId="1033" priority="1771" operator="equal">
      <formula>"$"</formula>
    </cfRule>
  </conditionalFormatting>
  <conditionalFormatting sqref="M388">
    <cfRule type="cellIs" dxfId="1032" priority="1772" operator="equal">
      <formula>"Mercado Envíos gratis"</formula>
    </cfRule>
  </conditionalFormatting>
  <conditionalFormatting sqref="N388">
    <cfRule type="cellIs" dxfId="1031" priority="1773" operator="equal">
      <formula>"Mercado Envíos a cargo del comprador"</formula>
    </cfRule>
  </conditionalFormatting>
  <conditionalFormatting sqref="O388">
    <cfRule type="cellIs" dxfId="1030" priority="1774" operator="equal">
      <formula>"Premium"</formula>
    </cfRule>
  </conditionalFormatting>
  <conditionalFormatting sqref="R388">
    <cfRule type="cellIs" dxfId="1029" priority="1775" operator="equal">
      <formula>"Activa"</formula>
    </cfRule>
  </conditionalFormatting>
  <conditionalFormatting sqref="G390">
    <cfRule type="cellIs" dxfId="1028" priority="1776" operator="equal">
      <formula>"Mercado Shops"</formula>
    </cfRule>
  </conditionalFormatting>
  <conditionalFormatting sqref="K390">
    <cfRule type="cellIs" dxfId="1027" priority="1777" operator="equal">
      <formula>"Vincular"</formula>
    </cfRule>
  </conditionalFormatting>
  <conditionalFormatting sqref="L390">
    <cfRule type="cellIs" dxfId="1026" priority="1778" operator="equal">
      <formula>"$"</formula>
    </cfRule>
  </conditionalFormatting>
  <conditionalFormatting sqref="M390">
    <cfRule type="cellIs" dxfId="1025" priority="1779" operator="equal">
      <formula>"Mercado Envíos gratis"</formula>
    </cfRule>
  </conditionalFormatting>
  <conditionalFormatting sqref="N390">
    <cfRule type="cellIs" dxfId="1024" priority="1780" operator="equal">
      <formula>"Mercado Envíos a cargo del comprador"</formula>
    </cfRule>
  </conditionalFormatting>
  <conditionalFormatting sqref="O390">
    <cfRule type="cellIs" dxfId="1023" priority="1781" operator="equal">
      <formula>"Premium"</formula>
    </cfRule>
  </conditionalFormatting>
  <conditionalFormatting sqref="R390">
    <cfRule type="cellIs" dxfId="1022" priority="1782" operator="equal">
      <formula>"Activa"</formula>
    </cfRule>
  </conditionalFormatting>
  <conditionalFormatting sqref="G392">
    <cfRule type="cellIs" dxfId="1021" priority="1783" operator="equal">
      <formula>"Mercado Libre y Mercado Shops"</formula>
    </cfRule>
  </conditionalFormatting>
  <conditionalFormatting sqref="K392">
    <cfRule type="cellIs" dxfId="1020" priority="1784" operator="equal">
      <formula>"Vincular"</formula>
    </cfRule>
  </conditionalFormatting>
  <conditionalFormatting sqref="L392">
    <cfRule type="cellIs" dxfId="1019" priority="1785" operator="equal">
      <formula>"$"</formula>
    </cfRule>
  </conditionalFormatting>
  <conditionalFormatting sqref="M392">
    <cfRule type="cellIs" dxfId="1018" priority="1786" operator="equal">
      <formula>"Mercado Envíos gratis"</formula>
    </cfRule>
  </conditionalFormatting>
  <conditionalFormatting sqref="N392">
    <cfRule type="cellIs" dxfId="1017" priority="1787" operator="equal">
      <formula>"Mercado Envíos gratis"</formula>
    </cfRule>
  </conditionalFormatting>
  <conditionalFormatting sqref="O392">
    <cfRule type="cellIs" dxfId="1016" priority="1788" operator="equal">
      <formula>"Premium"</formula>
    </cfRule>
  </conditionalFormatting>
  <conditionalFormatting sqref="R392">
    <cfRule type="cellIs" dxfId="1015" priority="1789" operator="equal">
      <formula>"Inactiva"</formula>
    </cfRule>
  </conditionalFormatting>
  <conditionalFormatting sqref="G393">
    <cfRule type="cellIs" dxfId="1014" priority="1790" operator="equal">
      <formula>"Mercado Libre y Mercado Shops"</formula>
    </cfRule>
  </conditionalFormatting>
  <conditionalFormatting sqref="K393">
    <cfRule type="cellIs" dxfId="1013" priority="1791" operator="equal">
      <formula>"Vincular"</formula>
    </cfRule>
  </conditionalFormatting>
  <conditionalFormatting sqref="L393">
    <cfRule type="cellIs" dxfId="1012" priority="1792" operator="equal">
      <formula>"$"</formula>
    </cfRule>
  </conditionalFormatting>
  <conditionalFormatting sqref="M393">
    <cfRule type="cellIs" dxfId="1011" priority="1793" operator="equal">
      <formula>"Mercado Envíos gratis"</formula>
    </cfRule>
  </conditionalFormatting>
  <conditionalFormatting sqref="N393">
    <cfRule type="cellIs" dxfId="1010" priority="1794" operator="equal">
      <formula>"Mercado Envíos a cargo del comprador"</formula>
    </cfRule>
  </conditionalFormatting>
  <conditionalFormatting sqref="O393">
    <cfRule type="cellIs" dxfId="1009" priority="1795" operator="equal">
      <formula>"Premium"</formula>
    </cfRule>
  </conditionalFormatting>
  <conditionalFormatting sqref="R393">
    <cfRule type="cellIs" dxfId="1008" priority="1796" operator="equal">
      <formula>"Inactiva"</formula>
    </cfRule>
  </conditionalFormatting>
  <conditionalFormatting sqref="G394">
    <cfRule type="cellIs" dxfId="1007" priority="1797" operator="equal">
      <formula>"Mercado Libre y Mercado Shops"</formula>
    </cfRule>
  </conditionalFormatting>
  <conditionalFormatting sqref="K394">
    <cfRule type="cellIs" dxfId="1006" priority="1798" operator="equal">
      <formula>"Vincular"</formula>
    </cfRule>
  </conditionalFormatting>
  <conditionalFormatting sqref="L394">
    <cfRule type="cellIs" dxfId="1005" priority="1799" operator="equal">
      <formula>"$"</formula>
    </cfRule>
  </conditionalFormatting>
  <conditionalFormatting sqref="M394">
    <cfRule type="cellIs" dxfId="1004" priority="1800" operator="equal">
      <formula>"Mercado Envíos gratis"</formula>
    </cfRule>
  </conditionalFormatting>
  <conditionalFormatting sqref="N394">
    <cfRule type="cellIs" dxfId="1003" priority="1801" operator="equal">
      <formula>"Mercado Envíos a cargo del comprador"</formula>
    </cfRule>
  </conditionalFormatting>
  <conditionalFormatting sqref="O394">
    <cfRule type="cellIs" dxfId="1002" priority="1802" operator="equal">
      <formula>"Premium"</formula>
    </cfRule>
  </conditionalFormatting>
  <conditionalFormatting sqref="R394">
    <cfRule type="cellIs" dxfId="1001" priority="1803" operator="equal">
      <formula>"Inactiva"</formula>
    </cfRule>
  </conditionalFormatting>
  <conditionalFormatting sqref="G396">
    <cfRule type="cellIs" dxfId="1000" priority="1804" operator="equal">
      <formula>"Mercado Shops"</formula>
    </cfRule>
  </conditionalFormatting>
  <conditionalFormatting sqref="K396">
    <cfRule type="cellIs" dxfId="999" priority="1805" operator="equal">
      <formula>"Vincular"</formula>
    </cfRule>
  </conditionalFormatting>
  <conditionalFormatting sqref="L396">
    <cfRule type="cellIs" dxfId="998" priority="1806" operator="equal">
      <formula>"$"</formula>
    </cfRule>
  </conditionalFormatting>
  <conditionalFormatting sqref="M396">
    <cfRule type="cellIs" dxfId="997" priority="1807" operator="equal">
      <formula>"Mercado Envíos gratis"</formula>
    </cfRule>
  </conditionalFormatting>
  <conditionalFormatting sqref="N396">
    <cfRule type="cellIs" dxfId="996" priority="1808" operator="equal">
      <formula>"Mercado Envíos a cargo del comprador"</formula>
    </cfRule>
  </conditionalFormatting>
  <conditionalFormatting sqref="O396">
    <cfRule type="cellIs" dxfId="995" priority="1809" operator="equal">
      <formula>"Premium"</formula>
    </cfRule>
  </conditionalFormatting>
  <conditionalFormatting sqref="R396">
    <cfRule type="cellIs" dxfId="994" priority="1810" operator="equal">
      <formula>"Activa"</formula>
    </cfRule>
  </conditionalFormatting>
  <conditionalFormatting sqref="G398">
    <cfRule type="cellIs" dxfId="993" priority="1811" operator="equal">
      <formula>"Mercado Libre y Mercado Shops"</formula>
    </cfRule>
  </conditionalFormatting>
  <conditionalFormatting sqref="K398">
    <cfRule type="cellIs" dxfId="992" priority="1812" operator="equal">
      <formula>"Vincular"</formula>
    </cfRule>
  </conditionalFormatting>
  <conditionalFormatting sqref="L398">
    <cfRule type="cellIs" dxfId="991" priority="1813" operator="equal">
      <formula>"$"</formula>
    </cfRule>
  </conditionalFormatting>
  <conditionalFormatting sqref="M398">
    <cfRule type="cellIs" dxfId="990" priority="1814" operator="equal">
      <formula>"Mercado Envíos gratis"</formula>
    </cfRule>
  </conditionalFormatting>
  <conditionalFormatting sqref="N398">
    <cfRule type="cellIs" dxfId="989" priority="1815" operator="equal">
      <formula>"Mercado Envíos a cargo del comprador"</formula>
    </cfRule>
  </conditionalFormatting>
  <conditionalFormatting sqref="O398">
    <cfRule type="cellIs" dxfId="988" priority="1816" operator="equal">
      <formula>"Premium"</formula>
    </cfRule>
  </conditionalFormatting>
  <conditionalFormatting sqref="R398">
    <cfRule type="cellIs" dxfId="987" priority="1817" operator="equal">
      <formula>"Inactiva"</formula>
    </cfRule>
  </conditionalFormatting>
  <conditionalFormatting sqref="G400">
    <cfRule type="cellIs" dxfId="986" priority="1818" operator="equal">
      <formula>"Mercado Shops"</formula>
    </cfRule>
  </conditionalFormatting>
  <conditionalFormatting sqref="K400">
    <cfRule type="cellIs" dxfId="985" priority="1819" operator="equal">
      <formula>"Vincular"</formula>
    </cfRule>
  </conditionalFormatting>
  <conditionalFormatting sqref="L400">
    <cfRule type="cellIs" dxfId="984" priority="1820" operator="equal">
      <formula>"$"</formula>
    </cfRule>
  </conditionalFormatting>
  <conditionalFormatting sqref="M400">
    <cfRule type="cellIs" dxfId="983" priority="1821" operator="equal">
      <formula>"Mercado Envíos gratis"</formula>
    </cfRule>
  </conditionalFormatting>
  <conditionalFormatting sqref="N400">
    <cfRule type="cellIs" dxfId="982" priority="1822" operator="equal">
      <formula>"Mercado Envíos a cargo del comprador"</formula>
    </cfRule>
  </conditionalFormatting>
  <conditionalFormatting sqref="O400">
    <cfRule type="cellIs" dxfId="981" priority="1823" operator="equal">
      <formula>"Premium"</formula>
    </cfRule>
  </conditionalFormatting>
  <conditionalFormatting sqref="R400">
    <cfRule type="cellIs" dxfId="980" priority="1824" operator="equal">
      <formula>"Activa"</formula>
    </cfRule>
  </conditionalFormatting>
  <conditionalFormatting sqref="G401">
    <cfRule type="cellIs" dxfId="979" priority="1825" operator="equal">
      <formula>"Mercado Libre y Mercado Shops"</formula>
    </cfRule>
  </conditionalFormatting>
  <conditionalFormatting sqref="K401">
    <cfRule type="cellIs" dxfId="978" priority="1826" operator="equal">
      <formula>"Vincular"</formula>
    </cfRule>
  </conditionalFormatting>
  <conditionalFormatting sqref="L401">
    <cfRule type="cellIs" dxfId="977" priority="1827" operator="equal">
      <formula>"$"</formula>
    </cfRule>
  </conditionalFormatting>
  <conditionalFormatting sqref="M401">
    <cfRule type="cellIs" dxfId="976" priority="1828" operator="equal">
      <formula>"Mercado Envíos gratis"</formula>
    </cfRule>
  </conditionalFormatting>
  <conditionalFormatting sqref="N401">
    <cfRule type="cellIs" dxfId="975" priority="1829" operator="equal">
      <formula>"Mercado Envíos a cargo del comprador"</formula>
    </cfRule>
  </conditionalFormatting>
  <conditionalFormatting sqref="O401">
    <cfRule type="cellIs" dxfId="974" priority="1830" operator="equal">
      <formula>"Premium"</formula>
    </cfRule>
  </conditionalFormatting>
  <conditionalFormatting sqref="R401">
    <cfRule type="cellIs" dxfId="973" priority="1831" operator="equal">
      <formula>"Inactiva"</formula>
    </cfRule>
  </conditionalFormatting>
  <conditionalFormatting sqref="G402">
    <cfRule type="cellIs" dxfId="972" priority="1832" operator="equal">
      <formula>"Mercado Libre y Mercado Shops"</formula>
    </cfRule>
  </conditionalFormatting>
  <conditionalFormatting sqref="K402">
    <cfRule type="cellIs" dxfId="971" priority="1833" operator="equal">
      <formula>"Vincular"</formula>
    </cfRule>
  </conditionalFormatting>
  <conditionalFormatting sqref="L402">
    <cfRule type="cellIs" dxfId="970" priority="1834" operator="equal">
      <formula>"$"</formula>
    </cfRule>
  </conditionalFormatting>
  <conditionalFormatting sqref="M402">
    <cfRule type="cellIs" dxfId="969" priority="1835" operator="equal">
      <formula>"Mercado Envíos gratis"</formula>
    </cfRule>
  </conditionalFormatting>
  <conditionalFormatting sqref="N402">
    <cfRule type="cellIs" dxfId="968" priority="1836" operator="equal">
      <formula>"Mercado Envíos a cargo del comprador"</formula>
    </cfRule>
  </conditionalFormatting>
  <conditionalFormatting sqref="O402">
    <cfRule type="cellIs" dxfId="967" priority="1837" operator="equal">
      <formula>"Premium"</formula>
    </cfRule>
  </conditionalFormatting>
  <conditionalFormatting sqref="R402">
    <cfRule type="cellIs" dxfId="966" priority="1838" operator="equal">
      <formula>"Inactiva"</formula>
    </cfRule>
  </conditionalFormatting>
  <conditionalFormatting sqref="G403">
    <cfRule type="cellIs" dxfId="965" priority="1839" operator="equal">
      <formula>"Mercado Libre y Mercado Shops"</formula>
    </cfRule>
  </conditionalFormatting>
  <conditionalFormatting sqref="K403">
    <cfRule type="cellIs" dxfId="964" priority="1840" operator="equal">
      <formula>"Vincular"</formula>
    </cfRule>
  </conditionalFormatting>
  <conditionalFormatting sqref="L403">
    <cfRule type="cellIs" dxfId="963" priority="1841" operator="equal">
      <formula>"$"</formula>
    </cfRule>
  </conditionalFormatting>
  <conditionalFormatting sqref="M403">
    <cfRule type="cellIs" dxfId="962" priority="1842" operator="equal">
      <formula>"Mercado Envíos gratis"</formula>
    </cfRule>
  </conditionalFormatting>
  <conditionalFormatting sqref="N403">
    <cfRule type="cellIs" dxfId="961" priority="1843" operator="equal">
      <formula>"Mercado Envíos a cargo del comprador"</formula>
    </cfRule>
  </conditionalFormatting>
  <conditionalFormatting sqref="O403">
    <cfRule type="cellIs" dxfId="960" priority="1844" operator="equal">
      <formula>"Premium"</formula>
    </cfRule>
  </conditionalFormatting>
  <conditionalFormatting sqref="R403">
    <cfRule type="cellIs" dxfId="959" priority="1845" operator="equal">
      <formula>"Inactiva"</formula>
    </cfRule>
  </conditionalFormatting>
  <conditionalFormatting sqref="G404">
    <cfRule type="cellIs" dxfId="958" priority="1846" operator="equal">
      <formula>"Mercado Libre y Mercado Shops"</formula>
    </cfRule>
  </conditionalFormatting>
  <conditionalFormatting sqref="K404">
    <cfRule type="cellIs" dxfId="957" priority="1847" operator="equal">
      <formula>"Vincular"</formula>
    </cfRule>
  </conditionalFormatting>
  <conditionalFormatting sqref="L404">
    <cfRule type="cellIs" dxfId="956" priority="1848" operator="equal">
      <formula>"$"</formula>
    </cfRule>
  </conditionalFormatting>
  <conditionalFormatting sqref="M404">
    <cfRule type="cellIs" dxfId="955" priority="1849" operator="equal">
      <formula>"Mercado Envíos gratis"</formula>
    </cfRule>
  </conditionalFormatting>
  <conditionalFormatting sqref="N404">
    <cfRule type="cellIs" dxfId="954" priority="1850" operator="equal">
      <formula>"Mercado Envíos a cargo del comprador"</formula>
    </cfRule>
  </conditionalFormatting>
  <conditionalFormatting sqref="O404">
    <cfRule type="cellIs" dxfId="953" priority="1851" operator="equal">
      <formula>"Premium"</formula>
    </cfRule>
  </conditionalFormatting>
  <conditionalFormatting sqref="R404">
    <cfRule type="cellIs" dxfId="952" priority="1852" operator="equal">
      <formula>"Activa"</formula>
    </cfRule>
  </conditionalFormatting>
  <conditionalFormatting sqref="G406">
    <cfRule type="cellIs" dxfId="951" priority="1853" operator="equal">
      <formula>"Mercado Libre y Mercado Shops"</formula>
    </cfRule>
  </conditionalFormatting>
  <conditionalFormatting sqref="K406">
    <cfRule type="cellIs" dxfId="950" priority="1854" operator="equal">
      <formula>"Vincular"</formula>
    </cfRule>
  </conditionalFormatting>
  <conditionalFormatting sqref="L406">
    <cfRule type="cellIs" dxfId="949" priority="1855" operator="equal">
      <formula>"$"</formula>
    </cfRule>
  </conditionalFormatting>
  <conditionalFormatting sqref="M406">
    <cfRule type="cellIs" dxfId="948" priority="1856" operator="equal">
      <formula>"Mercado Envíos gratis"</formula>
    </cfRule>
  </conditionalFormatting>
  <conditionalFormatting sqref="N406">
    <cfRule type="cellIs" dxfId="947" priority="1857" operator="equal">
      <formula>"Mercado Envíos a cargo del comprador"</formula>
    </cfRule>
  </conditionalFormatting>
  <conditionalFormatting sqref="O406">
    <cfRule type="cellIs" dxfId="946" priority="1858" operator="equal">
      <formula>"Premium"</formula>
    </cfRule>
  </conditionalFormatting>
  <conditionalFormatting sqref="R406">
    <cfRule type="cellIs" dxfId="945" priority="1859" operator="equal">
      <formula>"Inactiva"</formula>
    </cfRule>
  </conditionalFormatting>
  <conditionalFormatting sqref="G412">
    <cfRule type="cellIs" dxfId="944" priority="1860" operator="equal">
      <formula>"Mercado Libre y Mercado Shops"</formula>
    </cfRule>
  </conditionalFormatting>
  <conditionalFormatting sqref="K412">
    <cfRule type="cellIs" dxfId="943" priority="1861" operator="equal">
      <formula>"Vincular"</formula>
    </cfRule>
  </conditionalFormatting>
  <conditionalFormatting sqref="L412">
    <cfRule type="cellIs" dxfId="942" priority="1862" operator="equal">
      <formula>"$"</formula>
    </cfRule>
  </conditionalFormatting>
  <conditionalFormatting sqref="M412">
    <cfRule type="cellIs" dxfId="941" priority="1863" operator="equal">
      <formula>"Mercado Envíos gratis"</formula>
    </cfRule>
  </conditionalFormatting>
  <conditionalFormatting sqref="N412">
    <cfRule type="cellIs" dxfId="940" priority="1864" operator="equal">
      <formula>"Mercado Envíos a cargo del comprador"</formula>
    </cfRule>
  </conditionalFormatting>
  <conditionalFormatting sqref="O412">
    <cfRule type="cellIs" dxfId="939" priority="1865" operator="equal">
      <formula>"Premium"</formula>
    </cfRule>
  </conditionalFormatting>
  <conditionalFormatting sqref="R412">
    <cfRule type="cellIs" dxfId="938" priority="1866" operator="equal">
      <formula>"Activa"</formula>
    </cfRule>
  </conditionalFormatting>
  <conditionalFormatting sqref="G414">
    <cfRule type="cellIs" dxfId="937" priority="1867" operator="equal">
      <formula>"Mercado Libre y Mercado Shops"</formula>
    </cfRule>
  </conditionalFormatting>
  <conditionalFormatting sqref="K414">
    <cfRule type="cellIs" dxfId="936" priority="1868" operator="equal">
      <formula>"Vincular"</formula>
    </cfRule>
  </conditionalFormatting>
  <conditionalFormatting sqref="L414">
    <cfRule type="cellIs" dxfId="935" priority="1869" operator="equal">
      <formula>"$"</formula>
    </cfRule>
  </conditionalFormatting>
  <conditionalFormatting sqref="M414">
    <cfRule type="cellIs" dxfId="934" priority="1870" operator="equal">
      <formula>"Mercado Envíos gratis"</formula>
    </cfRule>
  </conditionalFormatting>
  <conditionalFormatting sqref="N414">
    <cfRule type="cellIs" dxfId="933" priority="1871" operator="equal">
      <formula>"Mercado Envíos a cargo del comprador"</formula>
    </cfRule>
  </conditionalFormatting>
  <conditionalFormatting sqref="O414">
    <cfRule type="cellIs" dxfId="932" priority="1872" operator="equal">
      <formula>"Premium"</formula>
    </cfRule>
  </conditionalFormatting>
  <conditionalFormatting sqref="R414">
    <cfRule type="cellIs" dxfId="931" priority="1873" operator="equal">
      <formula>"Activa"</formula>
    </cfRule>
  </conditionalFormatting>
  <conditionalFormatting sqref="G415">
    <cfRule type="cellIs" dxfId="930" priority="1874" operator="equal">
      <formula>"Mercado Libre y Mercado Shops"</formula>
    </cfRule>
  </conditionalFormatting>
  <conditionalFormatting sqref="K415">
    <cfRule type="cellIs" dxfId="929" priority="1875" operator="equal">
      <formula>"Vincular"</formula>
    </cfRule>
  </conditionalFormatting>
  <conditionalFormatting sqref="L415">
    <cfRule type="cellIs" dxfId="928" priority="1876" operator="equal">
      <formula>"$"</formula>
    </cfRule>
  </conditionalFormatting>
  <conditionalFormatting sqref="M415">
    <cfRule type="cellIs" dxfId="927" priority="1877" operator="equal">
      <formula>"Mercado Envíos gratis"</formula>
    </cfRule>
  </conditionalFormatting>
  <conditionalFormatting sqref="N415">
    <cfRule type="cellIs" dxfId="926" priority="1878" operator="equal">
      <formula>"Mercado Envíos gratis"</formula>
    </cfRule>
  </conditionalFormatting>
  <conditionalFormatting sqref="O415">
    <cfRule type="cellIs" dxfId="925" priority="1879" operator="equal">
      <formula>"Premium"</formula>
    </cfRule>
  </conditionalFormatting>
  <conditionalFormatting sqref="R415">
    <cfRule type="cellIs" dxfId="924" priority="1880" operator="equal">
      <formula>"Inactiva"</formula>
    </cfRule>
  </conditionalFormatting>
  <conditionalFormatting sqref="G416">
    <cfRule type="cellIs" dxfId="923" priority="1881" operator="equal">
      <formula>"Mercado Shops"</formula>
    </cfRule>
  </conditionalFormatting>
  <conditionalFormatting sqref="K416">
    <cfRule type="cellIs" dxfId="922" priority="1882" operator="equal">
      <formula>"Vincular"</formula>
    </cfRule>
  </conditionalFormatting>
  <conditionalFormatting sqref="L416">
    <cfRule type="cellIs" dxfId="921" priority="1883" operator="equal">
      <formula>"$"</formula>
    </cfRule>
  </conditionalFormatting>
  <conditionalFormatting sqref="M416">
    <cfRule type="cellIs" dxfId="920" priority="1884" operator="equal">
      <formula>"Mercado Envíos gratis"</formula>
    </cfRule>
  </conditionalFormatting>
  <conditionalFormatting sqref="N416">
    <cfRule type="cellIs" dxfId="919" priority="1885" operator="equal">
      <formula>"Mercado Envíos gratis"</formula>
    </cfRule>
  </conditionalFormatting>
  <conditionalFormatting sqref="O416">
    <cfRule type="cellIs" dxfId="918" priority="1886" operator="equal">
      <formula>"Premium"</formula>
    </cfRule>
  </conditionalFormatting>
  <conditionalFormatting sqref="R416">
    <cfRule type="cellIs" dxfId="917" priority="1887" operator="equal">
      <formula>"Inactiva"</formula>
    </cfRule>
  </conditionalFormatting>
  <conditionalFormatting sqref="G418">
    <cfRule type="cellIs" dxfId="916" priority="1888" operator="equal">
      <formula>"Mercado Libre"</formula>
    </cfRule>
  </conditionalFormatting>
  <conditionalFormatting sqref="K418">
    <cfRule type="cellIs" dxfId="915" priority="1889" operator="equal">
      <formula>"Vincular"</formula>
    </cfRule>
  </conditionalFormatting>
  <conditionalFormatting sqref="L418">
    <cfRule type="cellIs" dxfId="914" priority="1890" operator="equal">
      <formula>"$"</formula>
    </cfRule>
  </conditionalFormatting>
  <conditionalFormatting sqref="M418">
    <cfRule type="cellIs" dxfId="913" priority="1891" operator="equal">
      <formula>"Mercado Envíos gratis"</formula>
    </cfRule>
  </conditionalFormatting>
  <conditionalFormatting sqref="O418">
    <cfRule type="cellIs" dxfId="912" priority="1892" operator="equal">
      <formula>"Premium"</formula>
    </cfRule>
  </conditionalFormatting>
  <conditionalFormatting sqref="R418">
    <cfRule type="cellIs" dxfId="911" priority="1893" operator="equal">
      <formula>"Inactiva"</formula>
    </cfRule>
  </conditionalFormatting>
  <conditionalFormatting sqref="G420">
    <cfRule type="cellIs" dxfId="910" priority="1894" operator="equal">
      <formula>"Mercado Libre"</formula>
    </cfRule>
  </conditionalFormatting>
  <conditionalFormatting sqref="K420">
    <cfRule type="cellIs" dxfId="909" priority="1895" operator="equal">
      <formula>"Vincular"</formula>
    </cfRule>
  </conditionalFormatting>
  <conditionalFormatting sqref="L420">
    <cfRule type="cellIs" dxfId="908" priority="1896" operator="equal">
      <formula>"$"</formula>
    </cfRule>
  </conditionalFormatting>
  <conditionalFormatting sqref="M420">
    <cfRule type="cellIs" dxfId="907" priority="1897" operator="equal">
      <formula>"Mercado Envíos gratis"</formula>
    </cfRule>
  </conditionalFormatting>
  <conditionalFormatting sqref="O420">
    <cfRule type="cellIs" dxfId="906" priority="1898" operator="equal">
      <formula>"Premium"</formula>
    </cfRule>
  </conditionalFormatting>
  <conditionalFormatting sqref="R420">
    <cfRule type="cellIs" dxfId="905" priority="1899" operator="equal">
      <formula>"Inactiva"</formula>
    </cfRule>
  </conditionalFormatting>
  <conditionalFormatting sqref="G421">
    <cfRule type="cellIs" dxfId="904" priority="1900" operator="equal">
      <formula>"Mercado Libre y Mercado Shops"</formula>
    </cfRule>
  </conditionalFormatting>
  <conditionalFormatting sqref="K421">
    <cfRule type="cellIs" dxfId="903" priority="1901" operator="equal">
      <formula>"Vincular"</formula>
    </cfRule>
  </conditionalFormatting>
  <conditionalFormatting sqref="L421">
    <cfRule type="cellIs" dxfId="902" priority="1902" operator="equal">
      <formula>"$"</formula>
    </cfRule>
  </conditionalFormatting>
  <conditionalFormatting sqref="M421">
    <cfRule type="cellIs" dxfId="901" priority="1903" operator="equal">
      <formula>"Mercado Envíos gratis"</formula>
    </cfRule>
  </conditionalFormatting>
  <conditionalFormatting sqref="N421">
    <cfRule type="cellIs" dxfId="900" priority="1904" operator="equal">
      <formula>"Mercado Envíos por mi cuenta"</formula>
    </cfRule>
  </conditionalFormatting>
  <conditionalFormatting sqref="O421">
    <cfRule type="cellIs" dxfId="899" priority="1905" operator="equal">
      <formula>"Clásica"</formula>
    </cfRule>
  </conditionalFormatting>
  <conditionalFormatting sqref="R421">
    <cfRule type="cellIs" dxfId="898" priority="1906" operator="equal">
      <formula>"Activa"</formula>
    </cfRule>
  </conditionalFormatting>
  <conditionalFormatting sqref="G423">
    <cfRule type="cellIs" dxfId="897" priority="1907" operator="equal">
      <formula>"Mercado Libre y Mercado Shops"</formula>
    </cfRule>
  </conditionalFormatting>
  <conditionalFormatting sqref="K423">
    <cfRule type="cellIs" dxfId="896" priority="1908" operator="equal">
      <formula>"Vincular"</formula>
    </cfRule>
  </conditionalFormatting>
  <conditionalFormatting sqref="L423">
    <cfRule type="cellIs" dxfId="895" priority="1909" operator="equal">
      <formula>"$"</formula>
    </cfRule>
  </conditionalFormatting>
  <conditionalFormatting sqref="M423">
    <cfRule type="cellIs" dxfId="894" priority="1910" operator="equal">
      <formula>"Mercado Envíos gratis"</formula>
    </cfRule>
  </conditionalFormatting>
  <conditionalFormatting sqref="N423">
    <cfRule type="cellIs" dxfId="893" priority="1911" operator="equal">
      <formula>"Mercado Envíos por mi cuenta"</formula>
    </cfRule>
  </conditionalFormatting>
  <conditionalFormatting sqref="O423">
    <cfRule type="cellIs" dxfId="892" priority="1912" operator="equal">
      <formula>"Clásica"</formula>
    </cfRule>
  </conditionalFormatting>
  <conditionalFormatting sqref="R423">
    <cfRule type="cellIs" dxfId="891" priority="1913" operator="equal">
      <formula>"Activa"</formula>
    </cfRule>
  </conditionalFormatting>
  <conditionalFormatting sqref="G424">
    <cfRule type="cellIs" dxfId="890" priority="1914" operator="equal">
      <formula>"Mercado Libre y Mercado Shops"</formula>
    </cfRule>
  </conditionalFormatting>
  <conditionalFormatting sqref="K424">
    <cfRule type="cellIs" dxfId="889" priority="1915" operator="equal">
      <formula>"Vincular"</formula>
    </cfRule>
  </conditionalFormatting>
  <conditionalFormatting sqref="L424">
    <cfRule type="cellIs" dxfId="888" priority="1916" operator="equal">
      <formula>"$"</formula>
    </cfRule>
  </conditionalFormatting>
  <conditionalFormatting sqref="M424">
    <cfRule type="cellIs" dxfId="887" priority="1917" operator="equal">
      <formula>"Mercado Envíos gratis"</formula>
    </cfRule>
  </conditionalFormatting>
  <conditionalFormatting sqref="N424">
    <cfRule type="cellIs" dxfId="886" priority="1918" operator="equal">
      <formula>"Mercado Envíos gratis"</formula>
    </cfRule>
  </conditionalFormatting>
  <conditionalFormatting sqref="O424">
    <cfRule type="cellIs" dxfId="885" priority="1919" operator="equal">
      <formula>"Premium"</formula>
    </cfRule>
  </conditionalFormatting>
  <conditionalFormatting sqref="R424">
    <cfRule type="cellIs" dxfId="884" priority="1920" operator="equal">
      <formula>"Activa"</formula>
    </cfRule>
  </conditionalFormatting>
  <conditionalFormatting sqref="G426">
    <cfRule type="cellIs" dxfId="883" priority="1921" operator="equal">
      <formula>"Mercado Libre y Mercado Shops"</formula>
    </cfRule>
  </conditionalFormatting>
  <conditionalFormatting sqref="K426">
    <cfRule type="cellIs" dxfId="882" priority="1922" operator="equal">
      <formula>"Vincular"</formula>
    </cfRule>
  </conditionalFormatting>
  <conditionalFormatting sqref="L426">
    <cfRule type="cellIs" dxfId="881" priority="1923" operator="equal">
      <formula>"$"</formula>
    </cfRule>
  </conditionalFormatting>
  <conditionalFormatting sqref="M426">
    <cfRule type="cellIs" dxfId="880" priority="1924" operator="equal">
      <formula>"Mercado Envíos gratis"</formula>
    </cfRule>
  </conditionalFormatting>
  <conditionalFormatting sqref="N426">
    <cfRule type="cellIs" dxfId="879" priority="1925" operator="equal">
      <formula>"Mercado Envíos a cargo del comprador"</formula>
    </cfRule>
  </conditionalFormatting>
  <conditionalFormatting sqref="O426">
    <cfRule type="cellIs" dxfId="878" priority="1926" operator="equal">
      <formula>"Premium"</formula>
    </cfRule>
  </conditionalFormatting>
  <conditionalFormatting sqref="R426">
    <cfRule type="cellIs" dxfId="877" priority="1927" operator="equal">
      <formula>"Activa"</formula>
    </cfRule>
  </conditionalFormatting>
  <conditionalFormatting sqref="G428">
    <cfRule type="cellIs" dxfId="876" priority="1928" operator="equal">
      <formula>"Mercado Libre y Mercado Shops"</formula>
    </cfRule>
  </conditionalFormatting>
  <conditionalFormatting sqref="K428">
    <cfRule type="cellIs" dxfId="875" priority="1929" operator="equal">
      <formula>"Vincular"</formula>
    </cfRule>
  </conditionalFormatting>
  <conditionalFormatting sqref="L428">
    <cfRule type="cellIs" dxfId="874" priority="1930" operator="equal">
      <formula>"$"</formula>
    </cfRule>
  </conditionalFormatting>
  <conditionalFormatting sqref="M428">
    <cfRule type="cellIs" dxfId="873" priority="1931" operator="equal">
      <formula>"Mercado Envíos gratis"</formula>
    </cfRule>
  </conditionalFormatting>
  <conditionalFormatting sqref="N428">
    <cfRule type="cellIs" dxfId="872" priority="1932" operator="equal">
      <formula>"Mercado Envíos a cargo del comprador"</formula>
    </cfRule>
  </conditionalFormatting>
  <conditionalFormatting sqref="O428">
    <cfRule type="cellIs" dxfId="871" priority="1933" operator="equal">
      <formula>"Premium"</formula>
    </cfRule>
  </conditionalFormatting>
  <conditionalFormatting sqref="R428">
    <cfRule type="cellIs" dxfId="870" priority="1934" operator="equal">
      <formula>"Activa"</formula>
    </cfRule>
  </conditionalFormatting>
  <conditionalFormatting sqref="G430">
    <cfRule type="cellIs" dxfId="869" priority="1935" operator="equal">
      <formula>"Mercado Libre y Mercado Shops"</formula>
    </cfRule>
  </conditionalFormatting>
  <conditionalFormatting sqref="K430">
    <cfRule type="cellIs" dxfId="868" priority="1936" operator="equal">
      <formula>"Vincular"</formula>
    </cfRule>
  </conditionalFormatting>
  <conditionalFormatting sqref="L430">
    <cfRule type="cellIs" dxfId="867" priority="1937" operator="equal">
      <formula>"$"</formula>
    </cfRule>
  </conditionalFormatting>
  <conditionalFormatting sqref="M430">
    <cfRule type="cellIs" dxfId="866" priority="1938" operator="equal">
      <formula>"Mercado Envíos gratis"</formula>
    </cfRule>
  </conditionalFormatting>
  <conditionalFormatting sqref="N430">
    <cfRule type="cellIs" dxfId="865" priority="1939" operator="equal">
      <formula>"Mercado Envíos a cargo del comprador"</formula>
    </cfRule>
  </conditionalFormatting>
  <conditionalFormatting sqref="O430">
    <cfRule type="cellIs" dxfId="864" priority="1940" operator="equal">
      <formula>"Premium"</formula>
    </cfRule>
  </conditionalFormatting>
  <conditionalFormatting sqref="R430">
    <cfRule type="cellIs" dxfId="863" priority="1941" operator="equal">
      <formula>"Activa"</formula>
    </cfRule>
  </conditionalFormatting>
  <conditionalFormatting sqref="G431">
    <cfRule type="cellIs" dxfId="862" priority="1942" operator="equal">
      <formula>"Mercado Shops"</formula>
    </cfRule>
  </conditionalFormatting>
  <conditionalFormatting sqref="K431">
    <cfRule type="cellIs" dxfId="861" priority="1943" operator="equal">
      <formula>"Vincular"</formula>
    </cfRule>
  </conditionalFormatting>
  <conditionalFormatting sqref="L431">
    <cfRule type="cellIs" dxfId="860" priority="1944" operator="equal">
      <formula>"$"</formula>
    </cfRule>
  </conditionalFormatting>
  <conditionalFormatting sqref="M431">
    <cfRule type="cellIs" dxfId="859" priority="1945" operator="equal">
      <formula>"Mercado Envíos gratis"</formula>
    </cfRule>
  </conditionalFormatting>
  <conditionalFormatting sqref="N431">
    <cfRule type="cellIs" dxfId="858" priority="1946" operator="equal">
      <formula>"Mercado Envíos a cargo del comprador"</formula>
    </cfRule>
  </conditionalFormatting>
  <conditionalFormatting sqref="O431">
    <cfRule type="cellIs" dxfId="857" priority="1947" operator="equal">
      <formula>"Premium"</formula>
    </cfRule>
  </conditionalFormatting>
  <conditionalFormatting sqref="R431">
    <cfRule type="cellIs" dxfId="856" priority="1948" operator="equal">
      <formula>"Activa"</formula>
    </cfRule>
  </conditionalFormatting>
  <conditionalFormatting sqref="G433">
    <cfRule type="cellIs" dxfId="855" priority="1949" operator="equal">
      <formula>"Mercado Libre y Mercado Shops"</formula>
    </cfRule>
  </conditionalFormatting>
  <conditionalFormatting sqref="K433">
    <cfRule type="cellIs" dxfId="854" priority="1950" operator="equal">
      <formula>"Vincular"</formula>
    </cfRule>
  </conditionalFormatting>
  <conditionalFormatting sqref="L433">
    <cfRule type="cellIs" dxfId="853" priority="1951" operator="equal">
      <formula>"$"</formula>
    </cfRule>
  </conditionalFormatting>
  <conditionalFormatting sqref="M433">
    <cfRule type="cellIs" dxfId="852" priority="1952" operator="equal">
      <formula>"Mercado Envíos gratis"</formula>
    </cfRule>
  </conditionalFormatting>
  <conditionalFormatting sqref="N433">
    <cfRule type="cellIs" dxfId="851" priority="1953" operator="equal">
      <formula>"Mercado Envíos gratis"</formula>
    </cfRule>
  </conditionalFormatting>
  <conditionalFormatting sqref="O433">
    <cfRule type="cellIs" dxfId="850" priority="1954" operator="equal">
      <formula>"Premium"</formula>
    </cfRule>
  </conditionalFormatting>
  <conditionalFormatting sqref="R433">
    <cfRule type="cellIs" dxfId="849" priority="1955" operator="equal">
      <formula>"Activa"</formula>
    </cfRule>
  </conditionalFormatting>
  <conditionalFormatting sqref="G434">
    <cfRule type="cellIs" dxfId="848" priority="1956" operator="equal">
      <formula>"Mercado Shops"</formula>
    </cfRule>
  </conditionalFormatting>
  <conditionalFormatting sqref="K434">
    <cfRule type="cellIs" dxfId="847" priority="1957" operator="equal">
      <formula>"Vincular"</formula>
    </cfRule>
  </conditionalFormatting>
  <conditionalFormatting sqref="L434">
    <cfRule type="cellIs" dxfId="846" priority="1958" operator="equal">
      <formula>"$"</formula>
    </cfRule>
  </conditionalFormatting>
  <conditionalFormatting sqref="M434">
    <cfRule type="cellIs" dxfId="845" priority="1959" operator="equal">
      <formula>"Mercado Envíos gratis"</formula>
    </cfRule>
  </conditionalFormatting>
  <conditionalFormatting sqref="N434">
    <cfRule type="cellIs" dxfId="844" priority="1960" operator="equal">
      <formula>"Mercado Envíos a cargo del comprador"</formula>
    </cfRule>
  </conditionalFormatting>
  <conditionalFormatting sqref="O434">
    <cfRule type="cellIs" dxfId="843" priority="1961" operator="equal">
      <formula>"Premium"</formula>
    </cfRule>
  </conditionalFormatting>
  <conditionalFormatting sqref="R434">
    <cfRule type="cellIs" dxfId="842" priority="1962" operator="equal">
      <formula>"Activa"</formula>
    </cfRule>
  </conditionalFormatting>
  <conditionalFormatting sqref="G436">
    <cfRule type="cellIs" dxfId="841" priority="1963" operator="equal">
      <formula>"Mercado Shops"</formula>
    </cfRule>
  </conditionalFormatting>
  <conditionalFormatting sqref="K436">
    <cfRule type="cellIs" dxfId="840" priority="1964" operator="equal">
      <formula>"Vincular"</formula>
    </cfRule>
  </conditionalFormatting>
  <conditionalFormatting sqref="L436">
    <cfRule type="cellIs" dxfId="839" priority="1965" operator="equal">
      <formula>"$"</formula>
    </cfRule>
  </conditionalFormatting>
  <conditionalFormatting sqref="M436">
    <cfRule type="cellIs" dxfId="838" priority="1966" operator="equal">
      <formula>"Mercado Envíos gratis"</formula>
    </cfRule>
  </conditionalFormatting>
  <conditionalFormatting sqref="N436">
    <cfRule type="cellIs" dxfId="837" priority="1967" operator="equal">
      <formula>"Mercado Envíos a cargo del comprador"</formula>
    </cfRule>
  </conditionalFormatting>
  <conditionalFormatting sqref="O436">
    <cfRule type="cellIs" dxfId="836" priority="1968" operator="equal">
      <formula>"Premium"</formula>
    </cfRule>
  </conditionalFormatting>
  <conditionalFormatting sqref="R436">
    <cfRule type="cellIs" dxfId="835" priority="1969" operator="equal">
      <formula>"Activa"</formula>
    </cfRule>
  </conditionalFormatting>
  <conditionalFormatting sqref="G438">
    <cfRule type="cellIs" dxfId="834" priority="1970" operator="equal">
      <formula>"Mercado Libre y Mercado Shops"</formula>
    </cfRule>
  </conditionalFormatting>
  <conditionalFormatting sqref="K438">
    <cfRule type="cellIs" dxfId="833" priority="1971" operator="equal">
      <formula>"Vincular"</formula>
    </cfRule>
  </conditionalFormatting>
  <conditionalFormatting sqref="L438">
    <cfRule type="cellIs" dxfId="832" priority="1972" operator="equal">
      <formula>"$"</formula>
    </cfRule>
  </conditionalFormatting>
  <conditionalFormatting sqref="M438">
    <cfRule type="cellIs" dxfId="831" priority="1973" operator="equal">
      <formula>"Mercado Envíos gratis"</formula>
    </cfRule>
  </conditionalFormatting>
  <conditionalFormatting sqref="N438">
    <cfRule type="cellIs" dxfId="830" priority="1974" operator="equal">
      <formula>"Mercado Envíos a cargo del comprador"</formula>
    </cfRule>
  </conditionalFormatting>
  <conditionalFormatting sqref="O438">
    <cfRule type="cellIs" dxfId="829" priority="1975" operator="equal">
      <formula>"Premium"</formula>
    </cfRule>
  </conditionalFormatting>
  <conditionalFormatting sqref="R438">
    <cfRule type="cellIs" dxfId="828" priority="1976" operator="equal">
      <formula>"Activa"</formula>
    </cfRule>
  </conditionalFormatting>
  <conditionalFormatting sqref="G442">
    <cfRule type="cellIs" dxfId="827" priority="1977" operator="equal">
      <formula>"Mercado Shops"</formula>
    </cfRule>
  </conditionalFormatting>
  <conditionalFormatting sqref="K442">
    <cfRule type="cellIs" dxfId="826" priority="1978" operator="equal">
      <formula>"Vincular"</formula>
    </cfRule>
  </conditionalFormatting>
  <conditionalFormatting sqref="L442">
    <cfRule type="cellIs" dxfId="825" priority="1979" operator="equal">
      <formula>"$"</formula>
    </cfRule>
  </conditionalFormatting>
  <conditionalFormatting sqref="M442">
    <cfRule type="cellIs" dxfId="824" priority="1980" operator="equal">
      <formula>"Mercado Envíos gratis"</formula>
    </cfRule>
  </conditionalFormatting>
  <conditionalFormatting sqref="N442">
    <cfRule type="cellIs" dxfId="823" priority="1981" operator="equal">
      <formula>"Mercado Envíos a cargo del comprador"</formula>
    </cfRule>
  </conditionalFormatting>
  <conditionalFormatting sqref="O442">
    <cfRule type="cellIs" dxfId="822" priority="1982" operator="equal">
      <formula>"Premium"</formula>
    </cfRule>
  </conditionalFormatting>
  <conditionalFormatting sqref="R442">
    <cfRule type="cellIs" dxfId="821" priority="1983" operator="equal">
      <formula>"Inactiva"</formula>
    </cfRule>
  </conditionalFormatting>
  <conditionalFormatting sqref="G444">
    <cfRule type="cellIs" dxfId="820" priority="1984" operator="equal">
      <formula>"Mercado Libre"</formula>
    </cfRule>
  </conditionalFormatting>
  <conditionalFormatting sqref="K444">
    <cfRule type="cellIs" dxfId="819" priority="1985" operator="equal">
      <formula>"Vincular"</formula>
    </cfRule>
  </conditionalFormatting>
  <conditionalFormatting sqref="L444">
    <cfRule type="cellIs" dxfId="818" priority="1986" operator="equal">
      <formula>"$"</formula>
    </cfRule>
  </conditionalFormatting>
  <conditionalFormatting sqref="M444">
    <cfRule type="cellIs" dxfId="817" priority="1987" operator="equal">
      <formula>"Mercado Envíos gratis"</formula>
    </cfRule>
  </conditionalFormatting>
  <conditionalFormatting sqref="O444">
    <cfRule type="cellIs" dxfId="816" priority="1988" operator="equal">
      <formula>"Premium"</formula>
    </cfRule>
  </conditionalFormatting>
  <conditionalFormatting sqref="R444">
    <cfRule type="cellIs" dxfId="815" priority="1989" operator="equal">
      <formula>"Activa"</formula>
    </cfRule>
  </conditionalFormatting>
  <conditionalFormatting sqref="G447">
    <cfRule type="cellIs" dxfId="814" priority="1990" operator="equal">
      <formula>"Mercado Libre y Mercado Shops"</formula>
    </cfRule>
  </conditionalFormatting>
  <conditionalFormatting sqref="K447">
    <cfRule type="cellIs" dxfId="813" priority="1991" operator="equal">
      <formula>"Vincular"</formula>
    </cfRule>
  </conditionalFormatting>
  <conditionalFormatting sqref="L447">
    <cfRule type="cellIs" dxfId="812" priority="1992" operator="equal">
      <formula>"$"</formula>
    </cfRule>
  </conditionalFormatting>
  <conditionalFormatting sqref="M447">
    <cfRule type="cellIs" dxfId="811" priority="1993" operator="equal">
      <formula>"Mercado Envíos gratis"</formula>
    </cfRule>
  </conditionalFormatting>
  <conditionalFormatting sqref="N447">
    <cfRule type="cellIs" dxfId="810" priority="1994" operator="equal">
      <formula>"Mercado Envíos a cargo del comprador"</formula>
    </cfRule>
  </conditionalFormatting>
  <conditionalFormatting sqref="O447">
    <cfRule type="cellIs" dxfId="809" priority="1995" operator="equal">
      <formula>"Premium"</formula>
    </cfRule>
  </conditionalFormatting>
  <conditionalFormatting sqref="R447">
    <cfRule type="cellIs" dxfId="808" priority="1996" operator="equal">
      <formula>"Activa"</formula>
    </cfRule>
  </conditionalFormatting>
  <conditionalFormatting sqref="G448">
    <cfRule type="cellIs" dxfId="807" priority="1997" operator="equal">
      <formula>"Mercado Libre y Mercado Shops"</formula>
    </cfRule>
  </conditionalFormatting>
  <conditionalFormatting sqref="K448">
    <cfRule type="cellIs" dxfId="806" priority="1998" operator="equal">
      <formula>"Vincular"</formula>
    </cfRule>
  </conditionalFormatting>
  <conditionalFormatting sqref="L448">
    <cfRule type="cellIs" dxfId="805" priority="1999" operator="equal">
      <formula>"$"</formula>
    </cfRule>
  </conditionalFormatting>
  <conditionalFormatting sqref="M448">
    <cfRule type="cellIs" dxfId="804" priority="2000" operator="equal">
      <formula>"Mercado Envíos gratis"</formula>
    </cfRule>
  </conditionalFormatting>
  <conditionalFormatting sqref="N448">
    <cfRule type="cellIs" dxfId="803" priority="2001" operator="equal">
      <formula>"Mercado Envíos a cargo del comprador"</formula>
    </cfRule>
  </conditionalFormatting>
  <conditionalFormatting sqref="O448">
    <cfRule type="cellIs" dxfId="802" priority="2002" operator="equal">
      <formula>"Premium"</formula>
    </cfRule>
  </conditionalFormatting>
  <conditionalFormatting sqref="R448">
    <cfRule type="cellIs" dxfId="801" priority="2003" operator="equal">
      <formula>"Activa"</formula>
    </cfRule>
  </conditionalFormatting>
  <conditionalFormatting sqref="G449">
    <cfRule type="cellIs" dxfId="800" priority="2004" operator="equal">
      <formula>"Mercado Libre y Mercado Shops"</formula>
    </cfRule>
  </conditionalFormatting>
  <conditionalFormatting sqref="K449">
    <cfRule type="cellIs" dxfId="799" priority="2005" operator="equal">
      <formula>"Vincular"</formula>
    </cfRule>
  </conditionalFormatting>
  <conditionalFormatting sqref="L449">
    <cfRule type="cellIs" dxfId="798" priority="2006" operator="equal">
      <formula>"$"</formula>
    </cfRule>
  </conditionalFormatting>
  <conditionalFormatting sqref="M449">
    <cfRule type="cellIs" dxfId="797" priority="2007" operator="equal">
      <formula>"Mercado Envíos gratis"</formula>
    </cfRule>
  </conditionalFormatting>
  <conditionalFormatting sqref="N449">
    <cfRule type="cellIs" dxfId="796" priority="2008" operator="equal">
      <formula>"Mercado Envíos a cargo del comprador"</formula>
    </cfRule>
  </conditionalFormatting>
  <conditionalFormatting sqref="O449">
    <cfRule type="cellIs" dxfId="795" priority="2009" operator="equal">
      <formula>"Premium"</formula>
    </cfRule>
  </conditionalFormatting>
  <conditionalFormatting sqref="R449">
    <cfRule type="cellIs" dxfId="794" priority="2010" operator="equal">
      <formula>"Inactiva"</formula>
    </cfRule>
  </conditionalFormatting>
  <conditionalFormatting sqref="G451">
    <cfRule type="cellIs" dxfId="793" priority="2011" operator="equal">
      <formula>"Mercado Shops"</formula>
    </cfRule>
  </conditionalFormatting>
  <conditionalFormatting sqref="K451">
    <cfRule type="cellIs" dxfId="792" priority="2012" operator="equal">
      <formula>"Vincular"</formula>
    </cfRule>
  </conditionalFormatting>
  <conditionalFormatting sqref="L451">
    <cfRule type="cellIs" dxfId="791" priority="2013" operator="equal">
      <formula>"$"</formula>
    </cfRule>
  </conditionalFormatting>
  <conditionalFormatting sqref="M451">
    <cfRule type="cellIs" dxfId="790" priority="2014" operator="equal">
      <formula>"Mercado Envíos gratis"</formula>
    </cfRule>
  </conditionalFormatting>
  <conditionalFormatting sqref="N451">
    <cfRule type="cellIs" dxfId="789" priority="2015" operator="equal">
      <formula>"Mercado Envíos a cargo del comprador"</formula>
    </cfRule>
  </conditionalFormatting>
  <conditionalFormatting sqref="O451">
    <cfRule type="cellIs" dxfId="788" priority="2016" operator="equal">
      <formula>"Premium"</formula>
    </cfRule>
  </conditionalFormatting>
  <conditionalFormatting sqref="R451">
    <cfRule type="cellIs" dxfId="787" priority="2017" operator="equal">
      <formula>"Activa"</formula>
    </cfRule>
  </conditionalFormatting>
  <conditionalFormatting sqref="G453">
    <cfRule type="cellIs" dxfId="786" priority="2018" operator="equal">
      <formula>"Mercado Shops"</formula>
    </cfRule>
  </conditionalFormatting>
  <conditionalFormatting sqref="K453">
    <cfRule type="cellIs" dxfId="785" priority="2019" operator="equal">
      <formula>"Vincular"</formula>
    </cfRule>
  </conditionalFormatting>
  <conditionalFormatting sqref="L453">
    <cfRule type="cellIs" dxfId="784" priority="2020" operator="equal">
      <formula>"$"</formula>
    </cfRule>
  </conditionalFormatting>
  <conditionalFormatting sqref="M453">
    <cfRule type="cellIs" dxfId="783" priority="2021" operator="equal">
      <formula>"Mercado Envíos gratis"</formula>
    </cfRule>
  </conditionalFormatting>
  <conditionalFormatting sqref="N453">
    <cfRule type="cellIs" dxfId="782" priority="2022" operator="equal">
      <formula>"Mercado Envíos a cargo del comprador"</formula>
    </cfRule>
  </conditionalFormatting>
  <conditionalFormatting sqref="O453">
    <cfRule type="cellIs" dxfId="781" priority="2023" operator="equal">
      <formula>"Premium"</formula>
    </cfRule>
  </conditionalFormatting>
  <conditionalFormatting sqref="R453">
    <cfRule type="cellIs" dxfId="780" priority="2024" operator="equal">
      <formula>"Inactiva"</formula>
    </cfRule>
  </conditionalFormatting>
  <conditionalFormatting sqref="G454">
    <cfRule type="cellIs" dxfId="779" priority="2025" operator="equal">
      <formula>"Mercado Shops"</formula>
    </cfRule>
  </conditionalFormatting>
  <conditionalFormatting sqref="K454">
    <cfRule type="cellIs" dxfId="778" priority="2026" operator="equal">
      <formula>"Vincular"</formula>
    </cfRule>
  </conditionalFormatting>
  <conditionalFormatting sqref="L454">
    <cfRule type="cellIs" dxfId="777" priority="2027" operator="equal">
      <formula>"$"</formula>
    </cfRule>
  </conditionalFormatting>
  <conditionalFormatting sqref="M454">
    <cfRule type="cellIs" dxfId="776" priority="2028" operator="equal">
      <formula>"Mercado Envíos gratis"</formula>
    </cfRule>
  </conditionalFormatting>
  <conditionalFormatting sqref="N454">
    <cfRule type="cellIs" dxfId="775" priority="2029" operator="equal">
      <formula>"Mercado Envíos a cargo del comprador"</formula>
    </cfRule>
  </conditionalFormatting>
  <conditionalFormatting sqref="O454">
    <cfRule type="cellIs" dxfId="774" priority="2030" operator="equal">
      <formula>"Premium"</formula>
    </cfRule>
  </conditionalFormatting>
  <conditionalFormatting sqref="R454">
    <cfRule type="cellIs" dxfId="773" priority="2031" operator="equal">
      <formula>"Inactiva"</formula>
    </cfRule>
  </conditionalFormatting>
  <conditionalFormatting sqref="G455">
    <cfRule type="cellIs" dxfId="772" priority="2032" operator="equal">
      <formula>"Mercado Libre y Mercado Shops"</formula>
    </cfRule>
  </conditionalFormatting>
  <conditionalFormatting sqref="K455">
    <cfRule type="cellIs" dxfId="771" priority="2033" operator="equal">
      <formula>"Vincular"</formula>
    </cfRule>
  </conditionalFormatting>
  <conditionalFormatting sqref="L455">
    <cfRule type="cellIs" dxfId="770" priority="2034" operator="equal">
      <formula>"$"</formula>
    </cfRule>
  </conditionalFormatting>
  <conditionalFormatting sqref="M455">
    <cfRule type="cellIs" dxfId="769" priority="2035" operator="equal">
      <formula>"Mercado Envíos gratis"</formula>
    </cfRule>
  </conditionalFormatting>
  <conditionalFormatting sqref="N455">
    <cfRule type="cellIs" dxfId="768" priority="2036" operator="equal">
      <formula>"Mercado Envíos a cargo del comprador"</formula>
    </cfRule>
  </conditionalFormatting>
  <conditionalFormatting sqref="O455">
    <cfRule type="cellIs" dxfId="767" priority="2037" operator="equal">
      <formula>"Premium"</formula>
    </cfRule>
  </conditionalFormatting>
  <conditionalFormatting sqref="R455">
    <cfRule type="cellIs" dxfId="766" priority="2038" operator="equal">
      <formula>"Activa"</formula>
    </cfRule>
  </conditionalFormatting>
  <conditionalFormatting sqref="G457">
    <cfRule type="cellIs" dxfId="765" priority="2039" operator="equal">
      <formula>"Mercado Libre y Mercado Shops"</formula>
    </cfRule>
  </conditionalFormatting>
  <conditionalFormatting sqref="K457">
    <cfRule type="cellIs" dxfId="764" priority="2040" operator="equal">
      <formula>"Vincular"</formula>
    </cfRule>
  </conditionalFormatting>
  <conditionalFormatting sqref="L457">
    <cfRule type="cellIs" dxfId="763" priority="2041" operator="equal">
      <formula>"$"</formula>
    </cfRule>
  </conditionalFormatting>
  <conditionalFormatting sqref="M457">
    <cfRule type="cellIs" dxfId="762" priority="2042" operator="equal">
      <formula>"Mercado Envíos gratis"</formula>
    </cfRule>
  </conditionalFormatting>
  <conditionalFormatting sqref="N457">
    <cfRule type="cellIs" dxfId="761" priority="2043" operator="equal">
      <formula>"Mercado Envíos a cargo del comprador"</formula>
    </cfRule>
  </conditionalFormatting>
  <conditionalFormatting sqref="O457">
    <cfRule type="cellIs" dxfId="760" priority="2044" operator="equal">
      <formula>"Premium"</formula>
    </cfRule>
  </conditionalFormatting>
  <conditionalFormatting sqref="R457">
    <cfRule type="cellIs" dxfId="759" priority="2045" operator="equal">
      <formula>"Activa"</formula>
    </cfRule>
  </conditionalFormatting>
  <conditionalFormatting sqref="G459">
    <cfRule type="cellIs" dxfId="758" priority="2046" operator="equal">
      <formula>"Mercado Libre y Mercado Shops"</formula>
    </cfRule>
  </conditionalFormatting>
  <conditionalFormatting sqref="K459">
    <cfRule type="cellIs" dxfId="757" priority="2047" operator="equal">
      <formula>"Vincular"</formula>
    </cfRule>
  </conditionalFormatting>
  <conditionalFormatting sqref="L459">
    <cfRule type="cellIs" dxfId="756" priority="2048" operator="equal">
      <formula>"$"</formula>
    </cfRule>
  </conditionalFormatting>
  <conditionalFormatting sqref="M459">
    <cfRule type="cellIs" dxfId="755" priority="2049" operator="equal">
      <formula>"Envíos gratis por mi cuenta"</formula>
    </cfRule>
  </conditionalFormatting>
  <conditionalFormatting sqref="N459">
    <cfRule type="cellIs" dxfId="754" priority="2050" operator="equal">
      <formula>"Envíos gratis por mi cuenta"</formula>
    </cfRule>
  </conditionalFormatting>
  <conditionalFormatting sqref="O459">
    <cfRule type="cellIs" dxfId="753" priority="2051" operator="equal">
      <formula>"Premium"</formula>
    </cfRule>
  </conditionalFormatting>
  <conditionalFormatting sqref="R459">
    <cfRule type="cellIs" dxfId="752" priority="2052" operator="equal">
      <formula>"Inactiva"</formula>
    </cfRule>
  </conditionalFormatting>
  <conditionalFormatting sqref="G460">
    <cfRule type="cellIs" dxfId="751" priority="2053" operator="equal">
      <formula>"Mercado Libre y Mercado Shops"</formula>
    </cfRule>
  </conditionalFormatting>
  <conditionalFormatting sqref="K460">
    <cfRule type="cellIs" dxfId="750" priority="2054" operator="equal">
      <formula>"Vincular"</formula>
    </cfRule>
  </conditionalFormatting>
  <conditionalFormatting sqref="L460">
    <cfRule type="cellIs" dxfId="749" priority="2055" operator="equal">
      <formula>"$"</formula>
    </cfRule>
  </conditionalFormatting>
  <conditionalFormatting sqref="M460">
    <cfRule type="cellIs" dxfId="748" priority="2056" operator="equal">
      <formula>"Mercado Envíos gratis"</formula>
    </cfRule>
  </conditionalFormatting>
  <conditionalFormatting sqref="N460">
    <cfRule type="cellIs" dxfId="747" priority="2057" operator="equal">
      <formula>"Mercado Envíos a cargo del comprador"</formula>
    </cfRule>
  </conditionalFormatting>
  <conditionalFormatting sqref="O460">
    <cfRule type="cellIs" dxfId="746" priority="2058" operator="equal">
      <formula>"Premium"</formula>
    </cfRule>
  </conditionalFormatting>
  <conditionalFormatting sqref="R460">
    <cfRule type="cellIs" dxfId="745" priority="2059" operator="equal">
      <formula>"Activa"</formula>
    </cfRule>
  </conditionalFormatting>
  <conditionalFormatting sqref="G462">
    <cfRule type="cellIs" dxfId="744" priority="2060" operator="equal">
      <formula>"Mercado Libre y Mercado Shops"</formula>
    </cfRule>
  </conditionalFormatting>
  <conditionalFormatting sqref="K462">
    <cfRule type="cellIs" dxfId="743" priority="2061" operator="equal">
      <formula>"Vincular"</formula>
    </cfRule>
  </conditionalFormatting>
  <conditionalFormatting sqref="L462">
    <cfRule type="cellIs" dxfId="742" priority="2062" operator="equal">
      <formula>"$"</formula>
    </cfRule>
  </conditionalFormatting>
  <conditionalFormatting sqref="M462">
    <cfRule type="cellIs" dxfId="741" priority="2063" operator="equal">
      <formula>"Mercado Envíos gratis"</formula>
    </cfRule>
  </conditionalFormatting>
  <conditionalFormatting sqref="N462">
    <cfRule type="cellIs" dxfId="740" priority="2064" operator="equal">
      <formula>"Mercado Envíos a cargo del comprador"</formula>
    </cfRule>
  </conditionalFormatting>
  <conditionalFormatting sqref="O462">
    <cfRule type="cellIs" dxfId="739" priority="2065" operator="equal">
      <formula>"Premium"</formula>
    </cfRule>
  </conditionalFormatting>
  <conditionalFormatting sqref="R462">
    <cfRule type="cellIs" dxfId="738" priority="2066" operator="equal">
      <formula>"Inactiva"</formula>
    </cfRule>
  </conditionalFormatting>
  <conditionalFormatting sqref="G464">
    <cfRule type="cellIs" dxfId="737" priority="2067" operator="equal">
      <formula>"Mercado Libre y Mercado Shops"</formula>
    </cfRule>
  </conditionalFormatting>
  <conditionalFormatting sqref="K464">
    <cfRule type="cellIs" dxfId="736" priority="2068" operator="equal">
      <formula>"Vincular"</formula>
    </cfRule>
  </conditionalFormatting>
  <conditionalFormatting sqref="L464">
    <cfRule type="cellIs" dxfId="735" priority="2069" operator="equal">
      <formula>"$"</formula>
    </cfRule>
  </conditionalFormatting>
  <conditionalFormatting sqref="M464">
    <cfRule type="cellIs" dxfId="734" priority="2070" operator="equal">
      <formula>"Mercado Envíos gratis"</formula>
    </cfRule>
  </conditionalFormatting>
  <conditionalFormatting sqref="N464">
    <cfRule type="cellIs" dxfId="733" priority="2071" operator="equal">
      <formula>"Mercado Envíos por mi cuenta"</formula>
    </cfRule>
  </conditionalFormatting>
  <conditionalFormatting sqref="O464">
    <cfRule type="cellIs" dxfId="732" priority="2072" operator="equal">
      <formula>"Clásica"</formula>
    </cfRule>
  </conditionalFormatting>
  <conditionalFormatting sqref="R464">
    <cfRule type="cellIs" dxfId="731" priority="2073" operator="equal">
      <formula>"Inactiva"</formula>
    </cfRule>
  </conditionalFormatting>
  <conditionalFormatting sqref="G466">
    <cfRule type="cellIs" dxfId="730" priority="2074" operator="equal">
      <formula>"Mercado Libre y Mercado Shops"</formula>
    </cfRule>
  </conditionalFormatting>
  <conditionalFormatting sqref="K466">
    <cfRule type="cellIs" dxfId="729" priority="2075" operator="equal">
      <formula>"Vincular"</formula>
    </cfRule>
  </conditionalFormatting>
  <conditionalFormatting sqref="L466">
    <cfRule type="cellIs" dxfId="728" priority="2076" operator="equal">
      <formula>"$"</formula>
    </cfRule>
  </conditionalFormatting>
  <conditionalFormatting sqref="M466">
    <cfRule type="cellIs" dxfId="727" priority="2077" operator="equal">
      <formula>"Mercado Envíos gratis"</formula>
    </cfRule>
  </conditionalFormatting>
  <conditionalFormatting sqref="N466">
    <cfRule type="cellIs" dxfId="726" priority="2078" operator="equal">
      <formula>"Mercado Envíos a cargo del comprador"</formula>
    </cfRule>
  </conditionalFormatting>
  <conditionalFormatting sqref="O466">
    <cfRule type="cellIs" dxfId="725" priority="2079" operator="equal">
      <formula>"Premium"</formula>
    </cfRule>
  </conditionalFormatting>
  <conditionalFormatting sqref="R466">
    <cfRule type="cellIs" dxfId="724" priority="2080" operator="equal">
      <formula>"Inactiva"</formula>
    </cfRule>
  </conditionalFormatting>
  <conditionalFormatting sqref="G467">
    <cfRule type="cellIs" dxfId="723" priority="2081" operator="equal">
      <formula>"Mercado Shops"</formula>
    </cfRule>
  </conditionalFormatting>
  <conditionalFormatting sqref="K467">
    <cfRule type="cellIs" dxfId="722" priority="2082" operator="equal">
      <formula>"Vincular"</formula>
    </cfRule>
  </conditionalFormatting>
  <conditionalFormatting sqref="L467">
    <cfRule type="cellIs" dxfId="721" priority="2083" operator="equal">
      <formula>"$"</formula>
    </cfRule>
  </conditionalFormatting>
  <conditionalFormatting sqref="M467">
    <cfRule type="cellIs" dxfId="720" priority="2084" operator="equal">
      <formula>"Mercado Envíos gratis"</formula>
    </cfRule>
  </conditionalFormatting>
  <conditionalFormatting sqref="N467">
    <cfRule type="cellIs" dxfId="719" priority="2085" operator="equal">
      <formula>"Mercado Envíos gratis"</formula>
    </cfRule>
  </conditionalFormatting>
  <conditionalFormatting sqref="O467">
    <cfRule type="cellIs" dxfId="718" priority="2086" operator="equal">
      <formula>"Premium"</formula>
    </cfRule>
  </conditionalFormatting>
  <conditionalFormatting sqref="R467">
    <cfRule type="cellIs" dxfId="717" priority="2087" operator="equal">
      <formula>"Inactiva"</formula>
    </cfRule>
  </conditionalFormatting>
  <conditionalFormatting sqref="G468">
    <cfRule type="cellIs" dxfId="716" priority="2088" operator="equal">
      <formula>"Mercado Libre y Mercado Shops"</formula>
    </cfRule>
  </conditionalFormatting>
  <conditionalFormatting sqref="K468">
    <cfRule type="cellIs" dxfId="715" priority="2089" operator="equal">
      <formula>"Vincular"</formula>
    </cfRule>
  </conditionalFormatting>
  <conditionalFormatting sqref="L468">
    <cfRule type="cellIs" dxfId="714" priority="2090" operator="equal">
      <formula>"$"</formula>
    </cfRule>
  </conditionalFormatting>
  <conditionalFormatting sqref="M468">
    <cfRule type="cellIs" dxfId="713" priority="2091" operator="equal">
      <formula>"Mercado Envíos gratis"</formula>
    </cfRule>
  </conditionalFormatting>
  <conditionalFormatting sqref="N468">
    <cfRule type="cellIs" dxfId="712" priority="2092" operator="equal">
      <formula>"Mercado Envíos a cargo del comprador"</formula>
    </cfRule>
  </conditionalFormatting>
  <conditionalFormatting sqref="O468">
    <cfRule type="cellIs" dxfId="711" priority="2093" operator="equal">
      <formula>"Premium"</formula>
    </cfRule>
  </conditionalFormatting>
  <conditionalFormatting sqref="R468">
    <cfRule type="cellIs" dxfId="710" priority="2094" operator="equal">
      <formula>"Activa"</formula>
    </cfRule>
  </conditionalFormatting>
  <conditionalFormatting sqref="G470">
    <cfRule type="cellIs" dxfId="709" priority="2095" operator="equal">
      <formula>"Mercado Libre y Mercado Shops"</formula>
    </cfRule>
  </conditionalFormatting>
  <conditionalFormatting sqref="K470">
    <cfRule type="cellIs" dxfId="708" priority="2096" operator="equal">
      <formula>"Vincular"</formula>
    </cfRule>
  </conditionalFormatting>
  <conditionalFormatting sqref="L470">
    <cfRule type="cellIs" dxfId="707" priority="2097" operator="equal">
      <formula>"$"</formula>
    </cfRule>
  </conditionalFormatting>
  <conditionalFormatting sqref="M470">
    <cfRule type="cellIs" dxfId="706" priority="2098" operator="equal">
      <formula>"Mercado Envíos gratis"</formula>
    </cfRule>
  </conditionalFormatting>
  <conditionalFormatting sqref="N470">
    <cfRule type="cellIs" dxfId="705" priority="2099" operator="equal">
      <formula>"Mercado Envíos gratis"</formula>
    </cfRule>
  </conditionalFormatting>
  <conditionalFormatting sqref="O470">
    <cfRule type="cellIs" dxfId="704" priority="2100" operator="equal">
      <formula>"Premium"</formula>
    </cfRule>
  </conditionalFormatting>
  <conditionalFormatting sqref="R470">
    <cfRule type="cellIs" dxfId="703" priority="2101" operator="equal">
      <formula>"Activa"</formula>
    </cfRule>
  </conditionalFormatting>
  <conditionalFormatting sqref="G472">
    <cfRule type="cellIs" dxfId="702" priority="2102" operator="equal">
      <formula>"Mercado Libre y Mercado Shops"</formula>
    </cfRule>
  </conditionalFormatting>
  <conditionalFormatting sqref="K472">
    <cfRule type="cellIs" dxfId="701" priority="2103" operator="equal">
      <formula>"Vincular"</formula>
    </cfRule>
  </conditionalFormatting>
  <conditionalFormatting sqref="L472">
    <cfRule type="cellIs" dxfId="700" priority="2104" operator="equal">
      <formula>"$"</formula>
    </cfRule>
  </conditionalFormatting>
  <conditionalFormatting sqref="M472">
    <cfRule type="cellIs" dxfId="699" priority="2105" operator="equal">
      <formula>"Mercado Envíos gratis"</formula>
    </cfRule>
  </conditionalFormatting>
  <conditionalFormatting sqref="N472">
    <cfRule type="cellIs" dxfId="698" priority="2106" operator="equal">
      <formula>"Mercado Envíos gratis"</formula>
    </cfRule>
  </conditionalFormatting>
  <conditionalFormatting sqref="O472">
    <cfRule type="cellIs" dxfId="697" priority="2107" operator="equal">
      <formula>"Premium"</formula>
    </cfRule>
  </conditionalFormatting>
  <conditionalFormatting sqref="R472">
    <cfRule type="cellIs" dxfId="696" priority="2108" operator="equal">
      <formula>"Inactiva"</formula>
    </cfRule>
  </conditionalFormatting>
  <conditionalFormatting sqref="G473">
    <cfRule type="cellIs" dxfId="695" priority="2109" operator="equal">
      <formula>"Mercado Libre y Mercado Shops"</formula>
    </cfRule>
  </conditionalFormatting>
  <conditionalFormatting sqref="K473">
    <cfRule type="cellIs" dxfId="694" priority="2110" operator="equal">
      <formula>"Vincular"</formula>
    </cfRule>
  </conditionalFormatting>
  <conditionalFormatting sqref="L473">
    <cfRule type="cellIs" dxfId="693" priority="2111" operator="equal">
      <formula>"$"</formula>
    </cfRule>
  </conditionalFormatting>
  <conditionalFormatting sqref="M473">
    <cfRule type="cellIs" dxfId="692" priority="2112" operator="equal">
      <formula>"Mercado Envíos gratis"</formula>
    </cfRule>
  </conditionalFormatting>
  <conditionalFormatting sqref="N473">
    <cfRule type="cellIs" dxfId="691" priority="2113" operator="equal">
      <formula>"Mercado Envíos gratis"</formula>
    </cfRule>
  </conditionalFormatting>
  <conditionalFormatting sqref="O473">
    <cfRule type="cellIs" dxfId="690" priority="2114" operator="equal">
      <formula>"Premium"</formula>
    </cfRule>
  </conditionalFormatting>
  <conditionalFormatting sqref="R473">
    <cfRule type="cellIs" dxfId="689" priority="2115" operator="equal">
      <formula>"Activa"</formula>
    </cfRule>
  </conditionalFormatting>
  <conditionalFormatting sqref="G474">
    <cfRule type="cellIs" dxfId="688" priority="2116" operator="equal">
      <formula>"Mercado Libre"</formula>
    </cfRule>
  </conditionalFormatting>
  <conditionalFormatting sqref="K474">
    <cfRule type="cellIs" dxfId="687" priority="2117" operator="equal">
      <formula>"Vincular"</formula>
    </cfRule>
  </conditionalFormatting>
  <conditionalFormatting sqref="L474">
    <cfRule type="cellIs" dxfId="686" priority="2118" operator="equal">
      <formula>"$"</formula>
    </cfRule>
  </conditionalFormatting>
  <conditionalFormatting sqref="M474">
    <cfRule type="cellIs" dxfId="685" priority="2119" operator="equal">
      <formula>"Mercado Envíos gratis"</formula>
    </cfRule>
  </conditionalFormatting>
  <conditionalFormatting sqref="O474">
    <cfRule type="cellIs" dxfId="684" priority="2120" operator="equal">
      <formula>"Premium"</formula>
    </cfRule>
  </conditionalFormatting>
  <conditionalFormatting sqref="R474">
    <cfRule type="cellIs" dxfId="683" priority="2121" operator="equal">
      <formula>"Inactiva"</formula>
    </cfRule>
  </conditionalFormatting>
  <conditionalFormatting sqref="G476">
    <cfRule type="cellIs" dxfId="682" priority="2122" operator="equal">
      <formula>"Mercado Libre"</formula>
    </cfRule>
  </conditionalFormatting>
  <conditionalFormatting sqref="K476">
    <cfRule type="cellIs" dxfId="681" priority="2123" operator="equal">
      <formula>"Vincular"</formula>
    </cfRule>
  </conditionalFormatting>
  <conditionalFormatting sqref="L476">
    <cfRule type="cellIs" dxfId="680" priority="2124" operator="equal">
      <formula>"$"</formula>
    </cfRule>
  </conditionalFormatting>
  <conditionalFormatting sqref="M476">
    <cfRule type="cellIs" dxfId="679" priority="2125" operator="equal">
      <formula>"Mercado Envíos gratis"</formula>
    </cfRule>
  </conditionalFormatting>
  <conditionalFormatting sqref="O476">
    <cfRule type="cellIs" dxfId="678" priority="2126" operator="equal">
      <formula>"Premium"</formula>
    </cfRule>
  </conditionalFormatting>
  <conditionalFormatting sqref="R476">
    <cfRule type="cellIs" dxfId="677" priority="2127" operator="equal">
      <formula>"Activa"</formula>
    </cfRule>
  </conditionalFormatting>
  <conditionalFormatting sqref="G477">
    <cfRule type="cellIs" dxfId="676" priority="2128" operator="equal">
      <formula>"Mercado Libre y Mercado Shops"</formula>
    </cfRule>
  </conditionalFormatting>
  <conditionalFormatting sqref="K477">
    <cfRule type="cellIs" dxfId="675" priority="2129" operator="equal">
      <formula>"Vincular"</formula>
    </cfRule>
  </conditionalFormatting>
  <conditionalFormatting sqref="L477">
    <cfRule type="cellIs" dxfId="674" priority="2130" operator="equal">
      <formula>"$"</formula>
    </cfRule>
  </conditionalFormatting>
  <conditionalFormatting sqref="M477">
    <cfRule type="cellIs" dxfId="673" priority="2131" operator="equal">
      <formula>"Mercado Envíos gratis"</formula>
    </cfRule>
  </conditionalFormatting>
  <conditionalFormatting sqref="N477">
    <cfRule type="cellIs" dxfId="672" priority="2132" operator="equal">
      <formula>"Mercado Envíos por mi cuenta"</formula>
    </cfRule>
  </conditionalFormatting>
  <conditionalFormatting sqref="O477">
    <cfRule type="cellIs" dxfId="671" priority="2133" operator="equal">
      <formula>"Clásica"</formula>
    </cfRule>
  </conditionalFormatting>
  <conditionalFormatting sqref="R477">
    <cfRule type="cellIs" dxfId="670" priority="2134" operator="equal">
      <formula>"Activa"</formula>
    </cfRule>
  </conditionalFormatting>
  <conditionalFormatting sqref="G478">
    <cfRule type="cellIs" dxfId="669" priority="2135" operator="equal">
      <formula>"Mercado Libre y Mercado Shops"</formula>
    </cfRule>
  </conditionalFormatting>
  <conditionalFormatting sqref="K478">
    <cfRule type="cellIs" dxfId="668" priority="2136" operator="equal">
      <formula>"Vincular"</formula>
    </cfRule>
  </conditionalFormatting>
  <conditionalFormatting sqref="L478">
    <cfRule type="cellIs" dxfId="667" priority="2137" operator="equal">
      <formula>"$"</formula>
    </cfRule>
  </conditionalFormatting>
  <conditionalFormatting sqref="M478">
    <cfRule type="cellIs" dxfId="666" priority="2138" operator="equal">
      <formula>"Mercado Envíos gratis"</formula>
    </cfRule>
  </conditionalFormatting>
  <conditionalFormatting sqref="N478">
    <cfRule type="cellIs" dxfId="665" priority="2139" operator="equal">
      <formula>"Mercado Envíos a cargo del comprador"</formula>
    </cfRule>
  </conditionalFormatting>
  <conditionalFormatting sqref="O478">
    <cfRule type="cellIs" dxfId="664" priority="2140" operator="equal">
      <formula>"Clásica"</formula>
    </cfRule>
  </conditionalFormatting>
  <conditionalFormatting sqref="R478">
    <cfRule type="cellIs" dxfId="663" priority="2141" operator="equal">
      <formula>"Activa"</formula>
    </cfRule>
  </conditionalFormatting>
  <conditionalFormatting sqref="G479">
    <cfRule type="cellIs" dxfId="662" priority="2142" operator="equal">
      <formula>"Mercado Libre y Mercado Shops"</formula>
    </cfRule>
  </conditionalFormatting>
  <conditionalFormatting sqref="K479">
    <cfRule type="cellIs" dxfId="661" priority="2143" operator="equal">
      <formula>"Vincular"</formula>
    </cfRule>
  </conditionalFormatting>
  <conditionalFormatting sqref="L479">
    <cfRule type="cellIs" dxfId="660" priority="2144" operator="equal">
      <formula>"$"</formula>
    </cfRule>
  </conditionalFormatting>
  <conditionalFormatting sqref="M479">
    <cfRule type="cellIs" dxfId="659" priority="2145" operator="equal">
      <formula>"Mercado Envíos gratis"</formula>
    </cfRule>
  </conditionalFormatting>
  <conditionalFormatting sqref="N479">
    <cfRule type="cellIs" dxfId="658" priority="2146" operator="equal">
      <formula>"Mercado Envíos a cargo del comprador"</formula>
    </cfRule>
  </conditionalFormatting>
  <conditionalFormatting sqref="O479">
    <cfRule type="cellIs" dxfId="657" priority="2147" operator="equal">
      <formula>"Premium"</formula>
    </cfRule>
  </conditionalFormatting>
  <conditionalFormatting sqref="R479">
    <cfRule type="cellIs" dxfId="656" priority="2148" operator="equal">
      <formula>"Activa"</formula>
    </cfRule>
  </conditionalFormatting>
  <conditionalFormatting sqref="G481">
    <cfRule type="cellIs" dxfId="655" priority="2149" operator="equal">
      <formula>"Mercado Libre y Mercado Shops"</formula>
    </cfRule>
  </conditionalFormatting>
  <conditionalFormatting sqref="K481">
    <cfRule type="cellIs" dxfId="654" priority="2150" operator="equal">
      <formula>"Vincular"</formula>
    </cfRule>
  </conditionalFormatting>
  <conditionalFormatting sqref="L481">
    <cfRule type="cellIs" dxfId="653" priority="2151" operator="equal">
      <formula>"$"</formula>
    </cfRule>
  </conditionalFormatting>
  <conditionalFormatting sqref="M481">
    <cfRule type="cellIs" dxfId="652" priority="2152" operator="equal">
      <formula>"Mercado Envíos gratis"</formula>
    </cfRule>
  </conditionalFormatting>
  <conditionalFormatting sqref="N481">
    <cfRule type="cellIs" dxfId="651" priority="2153" operator="equal">
      <formula>"Mercado Envíos a cargo del comprador"</formula>
    </cfRule>
  </conditionalFormatting>
  <conditionalFormatting sqref="O481">
    <cfRule type="cellIs" dxfId="650" priority="2154" operator="equal">
      <formula>"Premium"</formula>
    </cfRule>
  </conditionalFormatting>
  <conditionalFormatting sqref="R481">
    <cfRule type="cellIs" dxfId="649" priority="2155" operator="equal">
      <formula>"Activa"</formula>
    </cfRule>
  </conditionalFormatting>
  <conditionalFormatting sqref="G483">
    <cfRule type="cellIs" dxfId="648" priority="2156" operator="equal">
      <formula>"Mercado Libre y Mercado Shops"</formula>
    </cfRule>
  </conditionalFormatting>
  <conditionalFormatting sqref="K483">
    <cfRule type="cellIs" dxfId="647" priority="2157" operator="equal">
      <formula>"Vincular"</formula>
    </cfRule>
  </conditionalFormatting>
  <conditionalFormatting sqref="L483">
    <cfRule type="cellIs" dxfId="646" priority="2158" operator="equal">
      <formula>"$"</formula>
    </cfRule>
  </conditionalFormatting>
  <conditionalFormatting sqref="M483">
    <cfRule type="cellIs" dxfId="645" priority="2159" operator="equal">
      <formula>"Mercado Envíos gratis"</formula>
    </cfRule>
  </conditionalFormatting>
  <conditionalFormatting sqref="N483">
    <cfRule type="cellIs" dxfId="644" priority="2160" operator="equal">
      <formula>"Mercado Envíos a cargo del comprador"</formula>
    </cfRule>
  </conditionalFormatting>
  <conditionalFormatting sqref="O483">
    <cfRule type="cellIs" dxfId="643" priority="2161" operator="equal">
      <formula>"Premium"</formula>
    </cfRule>
  </conditionalFormatting>
  <conditionalFormatting sqref="R483">
    <cfRule type="cellIs" dxfId="642" priority="2162" operator="equal">
      <formula>"Activa"</formula>
    </cfRule>
  </conditionalFormatting>
  <conditionalFormatting sqref="G485">
    <cfRule type="cellIs" dxfId="641" priority="2163" operator="equal">
      <formula>"Mercado Libre y Mercado Shops"</formula>
    </cfRule>
  </conditionalFormatting>
  <conditionalFormatting sqref="K485">
    <cfRule type="cellIs" dxfId="640" priority="2164" operator="equal">
      <formula>"Vincular"</formula>
    </cfRule>
  </conditionalFormatting>
  <conditionalFormatting sqref="L485">
    <cfRule type="cellIs" dxfId="639" priority="2165" operator="equal">
      <formula>"$"</formula>
    </cfRule>
  </conditionalFormatting>
  <conditionalFormatting sqref="M485">
    <cfRule type="cellIs" dxfId="638" priority="2166" operator="equal">
      <formula>"Mercado Envíos gratis"</formula>
    </cfRule>
  </conditionalFormatting>
  <conditionalFormatting sqref="N485">
    <cfRule type="cellIs" dxfId="637" priority="2167" operator="equal">
      <formula>"Mercado Envíos a cargo del comprador"</formula>
    </cfRule>
  </conditionalFormatting>
  <conditionalFormatting sqref="O485">
    <cfRule type="cellIs" dxfId="636" priority="2168" operator="equal">
      <formula>"Premium"</formula>
    </cfRule>
  </conditionalFormatting>
  <conditionalFormatting sqref="R485">
    <cfRule type="cellIs" dxfId="635" priority="2169" operator="equal">
      <formula>"Activa"</formula>
    </cfRule>
  </conditionalFormatting>
  <conditionalFormatting sqref="G486">
    <cfRule type="cellIs" dxfId="634" priority="2170" operator="equal">
      <formula>"Mercado Libre y Mercado Shops"</formula>
    </cfRule>
  </conditionalFormatting>
  <conditionalFormatting sqref="K486">
    <cfRule type="cellIs" dxfId="633" priority="2171" operator="equal">
      <formula>"Vincular"</formula>
    </cfRule>
  </conditionalFormatting>
  <conditionalFormatting sqref="L486">
    <cfRule type="cellIs" dxfId="632" priority="2172" operator="equal">
      <formula>"$"</formula>
    </cfRule>
  </conditionalFormatting>
  <conditionalFormatting sqref="M486">
    <cfRule type="cellIs" dxfId="631" priority="2173" operator="equal">
      <formula>"Mercado Envíos gratis"</formula>
    </cfRule>
  </conditionalFormatting>
  <conditionalFormatting sqref="N486">
    <cfRule type="cellIs" dxfId="630" priority="2174" operator="equal">
      <formula>"Mercado Envíos a cargo del comprador"</formula>
    </cfRule>
  </conditionalFormatting>
  <conditionalFormatting sqref="O486">
    <cfRule type="cellIs" dxfId="629" priority="2175" operator="equal">
      <formula>"Premium"</formula>
    </cfRule>
  </conditionalFormatting>
  <conditionalFormatting sqref="R486">
    <cfRule type="cellIs" dxfId="628" priority="2176" operator="equal">
      <formula>"Activa"</formula>
    </cfRule>
  </conditionalFormatting>
  <conditionalFormatting sqref="G487">
    <cfRule type="cellIs" dxfId="627" priority="2177" operator="equal">
      <formula>"Mercado Libre y Mercado Shops"</formula>
    </cfRule>
  </conditionalFormatting>
  <conditionalFormatting sqref="K487">
    <cfRule type="cellIs" dxfId="626" priority="2178" operator="equal">
      <formula>"Vincular"</formula>
    </cfRule>
  </conditionalFormatting>
  <conditionalFormatting sqref="L487">
    <cfRule type="cellIs" dxfId="625" priority="2179" operator="equal">
      <formula>"$"</formula>
    </cfRule>
  </conditionalFormatting>
  <conditionalFormatting sqref="M487">
    <cfRule type="cellIs" dxfId="624" priority="2180" operator="equal">
      <formula>"Mercado Envíos gratis"</formula>
    </cfRule>
  </conditionalFormatting>
  <conditionalFormatting sqref="N487">
    <cfRule type="cellIs" dxfId="623" priority="2181" operator="equal">
      <formula>"Mercado Envíos gratis"</formula>
    </cfRule>
  </conditionalFormatting>
  <conditionalFormatting sqref="O487">
    <cfRule type="cellIs" dxfId="622" priority="2182" operator="equal">
      <formula>"Premium"</formula>
    </cfRule>
  </conditionalFormatting>
  <conditionalFormatting sqref="R487">
    <cfRule type="cellIs" dxfId="621" priority="2183" operator="equal">
      <formula>"Inactiva"</formula>
    </cfRule>
  </conditionalFormatting>
  <conditionalFormatting sqref="G488">
    <cfRule type="cellIs" dxfId="620" priority="2184" operator="equal">
      <formula>"Mercado Libre y Mercado Shops"</formula>
    </cfRule>
  </conditionalFormatting>
  <conditionalFormatting sqref="K488">
    <cfRule type="cellIs" dxfId="619" priority="2185" operator="equal">
      <formula>"Vincular"</formula>
    </cfRule>
  </conditionalFormatting>
  <conditionalFormatting sqref="L488">
    <cfRule type="cellIs" dxfId="618" priority="2186" operator="equal">
      <formula>"$"</formula>
    </cfRule>
  </conditionalFormatting>
  <conditionalFormatting sqref="M488">
    <cfRule type="cellIs" dxfId="617" priority="2187" operator="equal">
      <formula>"Mercado Envíos gratis"</formula>
    </cfRule>
  </conditionalFormatting>
  <conditionalFormatting sqref="N488">
    <cfRule type="cellIs" dxfId="616" priority="2188" operator="equal">
      <formula>"Mercado Envíos a cargo del comprador"</formula>
    </cfRule>
  </conditionalFormatting>
  <conditionalFormatting sqref="O488">
    <cfRule type="cellIs" dxfId="615" priority="2189" operator="equal">
      <formula>"Premium"</formula>
    </cfRule>
  </conditionalFormatting>
  <conditionalFormatting sqref="R488">
    <cfRule type="cellIs" dxfId="614" priority="2190" operator="equal">
      <formula>"Inactiva"</formula>
    </cfRule>
  </conditionalFormatting>
  <conditionalFormatting sqref="G489">
    <cfRule type="cellIs" dxfId="613" priority="2191" operator="equal">
      <formula>"Mercado Libre y Mercado Shops"</formula>
    </cfRule>
  </conditionalFormatting>
  <conditionalFormatting sqref="K489">
    <cfRule type="cellIs" dxfId="612" priority="2192" operator="equal">
      <formula>"Vincular"</formula>
    </cfRule>
  </conditionalFormatting>
  <conditionalFormatting sqref="L489">
    <cfRule type="cellIs" dxfId="611" priority="2193" operator="equal">
      <formula>"$"</formula>
    </cfRule>
  </conditionalFormatting>
  <conditionalFormatting sqref="M489">
    <cfRule type="cellIs" dxfId="610" priority="2194" operator="equal">
      <formula>"Mercado Envíos gratis"</formula>
    </cfRule>
  </conditionalFormatting>
  <conditionalFormatting sqref="N489">
    <cfRule type="cellIs" dxfId="609" priority="2195" operator="equal">
      <formula>"Mercado Envíos a cargo del comprador"</formula>
    </cfRule>
  </conditionalFormatting>
  <conditionalFormatting sqref="O489">
    <cfRule type="cellIs" dxfId="608" priority="2196" operator="equal">
      <formula>"Premium"</formula>
    </cfRule>
  </conditionalFormatting>
  <conditionalFormatting sqref="R489">
    <cfRule type="cellIs" dxfId="607" priority="2197" operator="equal">
      <formula>"Inactiva"</formula>
    </cfRule>
  </conditionalFormatting>
  <conditionalFormatting sqref="G490">
    <cfRule type="cellIs" dxfId="606" priority="2198" operator="equal">
      <formula>"Mercado Libre y Mercado Shops"</formula>
    </cfRule>
  </conditionalFormatting>
  <conditionalFormatting sqref="K490">
    <cfRule type="cellIs" dxfId="605" priority="2199" operator="equal">
      <formula>"Vincular"</formula>
    </cfRule>
  </conditionalFormatting>
  <conditionalFormatting sqref="L490">
    <cfRule type="cellIs" dxfId="604" priority="2200" operator="equal">
      <formula>"$"</formula>
    </cfRule>
  </conditionalFormatting>
  <conditionalFormatting sqref="M490">
    <cfRule type="cellIs" dxfId="603" priority="2201" operator="equal">
      <formula>"Mercado Envíos gratis"</formula>
    </cfRule>
  </conditionalFormatting>
  <conditionalFormatting sqref="N490">
    <cfRule type="cellIs" dxfId="602" priority="2202" operator="equal">
      <formula>"Mercado Envíos gratis"</formula>
    </cfRule>
  </conditionalFormatting>
  <conditionalFormatting sqref="O490">
    <cfRule type="cellIs" dxfId="601" priority="2203" operator="equal">
      <formula>"Premium"</formula>
    </cfRule>
  </conditionalFormatting>
  <conditionalFormatting sqref="R490">
    <cfRule type="cellIs" dxfId="600" priority="2204" operator="equal">
      <formula>"Activa"</formula>
    </cfRule>
  </conditionalFormatting>
  <conditionalFormatting sqref="G491">
    <cfRule type="cellIs" dxfId="599" priority="2205" operator="equal">
      <formula>"Mercado Libre y Mercado Shops"</formula>
    </cfRule>
  </conditionalFormatting>
  <conditionalFormatting sqref="K491">
    <cfRule type="cellIs" dxfId="598" priority="2206" operator="equal">
      <formula>"Vincular"</formula>
    </cfRule>
  </conditionalFormatting>
  <conditionalFormatting sqref="L491">
    <cfRule type="cellIs" dxfId="597" priority="2207" operator="equal">
      <formula>"$"</formula>
    </cfRule>
  </conditionalFormatting>
  <conditionalFormatting sqref="M491">
    <cfRule type="cellIs" dxfId="596" priority="2208" operator="equal">
      <formula>"Mercado Envíos gratis"</formula>
    </cfRule>
  </conditionalFormatting>
  <conditionalFormatting sqref="N491">
    <cfRule type="cellIs" dxfId="595" priority="2209" operator="equal">
      <formula>"Mercado Envíos a cargo del comprador"</formula>
    </cfRule>
  </conditionalFormatting>
  <conditionalFormatting sqref="O491">
    <cfRule type="cellIs" dxfId="594" priority="2210" operator="equal">
      <formula>"Premium"</formula>
    </cfRule>
  </conditionalFormatting>
  <conditionalFormatting sqref="R491">
    <cfRule type="cellIs" dxfId="593" priority="2211" operator="equal">
      <formula>"Activa"</formula>
    </cfRule>
  </conditionalFormatting>
  <conditionalFormatting sqref="G494">
    <cfRule type="cellIs" dxfId="592" priority="2212" operator="equal">
      <formula>"Mercado Libre y Mercado Shops"</formula>
    </cfRule>
  </conditionalFormatting>
  <conditionalFormatting sqref="K494">
    <cfRule type="cellIs" dxfId="591" priority="2213" operator="equal">
      <formula>"Vincular"</formula>
    </cfRule>
  </conditionalFormatting>
  <conditionalFormatting sqref="L494">
    <cfRule type="cellIs" dxfId="590" priority="2214" operator="equal">
      <formula>"$"</formula>
    </cfRule>
  </conditionalFormatting>
  <conditionalFormatting sqref="M494">
    <cfRule type="cellIs" dxfId="589" priority="2215" operator="equal">
      <formula>"Mercado Envíos gratis"</formula>
    </cfRule>
  </conditionalFormatting>
  <conditionalFormatting sqref="N494">
    <cfRule type="cellIs" dxfId="588" priority="2216" operator="equal">
      <formula>"Mercado Envíos a cargo del comprador"</formula>
    </cfRule>
  </conditionalFormatting>
  <conditionalFormatting sqref="O494">
    <cfRule type="cellIs" dxfId="587" priority="2217" operator="equal">
      <formula>"Premium"</formula>
    </cfRule>
  </conditionalFormatting>
  <conditionalFormatting sqref="R494">
    <cfRule type="cellIs" dxfId="586" priority="2218" operator="equal">
      <formula>"Inactiva"</formula>
    </cfRule>
  </conditionalFormatting>
  <conditionalFormatting sqref="G495">
    <cfRule type="cellIs" dxfId="585" priority="2219" operator="equal">
      <formula>"Mercado Libre y Mercado Shops"</formula>
    </cfRule>
  </conditionalFormatting>
  <conditionalFormatting sqref="K495">
    <cfRule type="cellIs" dxfId="584" priority="2220" operator="equal">
      <formula>"Vincular"</formula>
    </cfRule>
  </conditionalFormatting>
  <conditionalFormatting sqref="L495">
    <cfRule type="cellIs" dxfId="583" priority="2221" operator="equal">
      <formula>"$"</formula>
    </cfRule>
  </conditionalFormatting>
  <conditionalFormatting sqref="M495">
    <cfRule type="cellIs" dxfId="582" priority="2222" operator="equal">
      <formula>"Mercado Envíos gratis"</formula>
    </cfRule>
  </conditionalFormatting>
  <conditionalFormatting sqref="N495">
    <cfRule type="cellIs" dxfId="581" priority="2223" operator="equal">
      <formula>"Mercado Envíos a cargo del comprador"</formula>
    </cfRule>
  </conditionalFormatting>
  <conditionalFormatting sqref="O495">
    <cfRule type="cellIs" dxfId="580" priority="2224" operator="equal">
      <formula>"Clásica"</formula>
    </cfRule>
  </conditionalFormatting>
  <conditionalFormatting sqref="R495">
    <cfRule type="cellIs" dxfId="579" priority="2225" operator="equal">
      <formula>"Inactiva"</formula>
    </cfRule>
  </conditionalFormatting>
  <conditionalFormatting sqref="G496">
    <cfRule type="cellIs" dxfId="578" priority="2226" operator="equal">
      <formula>"Mercado Libre y Mercado Shops"</formula>
    </cfRule>
  </conditionalFormatting>
  <conditionalFormatting sqref="K496">
    <cfRule type="cellIs" dxfId="577" priority="2227" operator="equal">
      <formula>"Vincular"</formula>
    </cfRule>
  </conditionalFormatting>
  <conditionalFormatting sqref="L496">
    <cfRule type="cellIs" dxfId="576" priority="2228" operator="equal">
      <formula>"$"</formula>
    </cfRule>
  </conditionalFormatting>
  <conditionalFormatting sqref="M496">
    <cfRule type="cellIs" dxfId="575" priority="2229" operator="equal">
      <formula>"Mercado Envíos gratis"</formula>
    </cfRule>
  </conditionalFormatting>
  <conditionalFormatting sqref="N496">
    <cfRule type="cellIs" dxfId="574" priority="2230" operator="equal">
      <formula>"Mercado Envíos a cargo del comprador"</formula>
    </cfRule>
  </conditionalFormatting>
  <conditionalFormatting sqref="O496">
    <cfRule type="cellIs" dxfId="573" priority="2231" operator="equal">
      <formula>"Premium"</formula>
    </cfRule>
  </conditionalFormatting>
  <conditionalFormatting sqref="R496">
    <cfRule type="cellIs" dxfId="572" priority="2232" operator="equal">
      <formula>"Activa"</formula>
    </cfRule>
  </conditionalFormatting>
  <conditionalFormatting sqref="G497">
    <cfRule type="cellIs" dxfId="571" priority="2233" operator="equal">
      <formula>"Mercado Libre y Mercado Shops"</formula>
    </cfRule>
  </conditionalFormatting>
  <conditionalFormatting sqref="K497">
    <cfRule type="cellIs" dxfId="570" priority="2234" operator="equal">
      <formula>"Vincular"</formula>
    </cfRule>
  </conditionalFormatting>
  <conditionalFormatting sqref="L497">
    <cfRule type="cellIs" dxfId="569" priority="2235" operator="equal">
      <formula>"$"</formula>
    </cfRule>
  </conditionalFormatting>
  <conditionalFormatting sqref="M497">
    <cfRule type="cellIs" dxfId="568" priority="2236" operator="equal">
      <formula>"Mercado Envíos gratis"</formula>
    </cfRule>
  </conditionalFormatting>
  <conditionalFormatting sqref="N497">
    <cfRule type="cellIs" dxfId="567" priority="2237" operator="equal">
      <formula>"Mercado Envíos a cargo del comprador"</formula>
    </cfRule>
  </conditionalFormatting>
  <conditionalFormatting sqref="O497">
    <cfRule type="cellIs" dxfId="566" priority="2238" operator="equal">
      <formula>"Premium"</formula>
    </cfRule>
  </conditionalFormatting>
  <conditionalFormatting sqref="R497">
    <cfRule type="cellIs" dxfId="565" priority="2239" operator="equal">
      <formula>"Activa"</formula>
    </cfRule>
  </conditionalFormatting>
  <conditionalFormatting sqref="G500">
    <cfRule type="cellIs" dxfId="564" priority="2240" operator="equal">
      <formula>"Mercado Libre y Mercado Shops"</formula>
    </cfRule>
  </conditionalFormatting>
  <conditionalFormatting sqref="K500">
    <cfRule type="cellIs" dxfId="563" priority="2241" operator="equal">
      <formula>"Vincular"</formula>
    </cfRule>
  </conditionalFormatting>
  <conditionalFormatting sqref="L500">
    <cfRule type="cellIs" dxfId="562" priority="2242" operator="equal">
      <formula>"$"</formula>
    </cfRule>
  </conditionalFormatting>
  <conditionalFormatting sqref="M500">
    <cfRule type="cellIs" dxfId="561" priority="2243" operator="equal">
      <formula>"Mercado Envíos gratis"</formula>
    </cfRule>
  </conditionalFormatting>
  <conditionalFormatting sqref="N500">
    <cfRule type="cellIs" dxfId="560" priority="2244" operator="equal">
      <formula>"Mercado Envíos por mi cuenta"</formula>
    </cfRule>
  </conditionalFormatting>
  <conditionalFormatting sqref="O500">
    <cfRule type="cellIs" dxfId="559" priority="2245" operator="equal">
      <formula>"Clásica"</formula>
    </cfRule>
  </conditionalFormatting>
  <conditionalFormatting sqref="R500">
    <cfRule type="cellIs" dxfId="558" priority="2246" operator="equal">
      <formula>"Inactiva"</formula>
    </cfRule>
  </conditionalFormatting>
  <conditionalFormatting sqref="G501">
    <cfRule type="cellIs" dxfId="557" priority="2247" operator="equal">
      <formula>"Mercado Libre y Mercado Shops"</formula>
    </cfRule>
  </conditionalFormatting>
  <conditionalFormatting sqref="K501">
    <cfRule type="cellIs" dxfId="556" priority="2248" operator="equal">
      <formula>"Vincular"</formula>
    </cfRule>
  </conditionalFormatting>
  <conditionalFormatting sqref="L501">
    <cfRule type="cellIs" dxfId="555" priority="2249" operator="equal">
      <formula>"$"</formula>
    </cfRule>
  </conditionalFormatting>
  <conditionalFormatting sqref="M501">
    <cfRule type="cellIs" dxfId="554" priority="2250" operator="equal">
      <formula>"Mercado Envíos gratis"</formula>
    </cfRule>
  </conditionalFormatting>
  <conditionalFormatting sqref="N501">
    <cfRule type="cellIs" dxfId="553" priority="2251" operator="equal">
      <formula>"Mercado Envíos a cargo del comprador"</formula>
    </cfRule>
  </conditionalFormatting>
  <conditionalFormatting sqref="O501">
    <cfRule type="cellIs" dxfId="552" priority="2252" operator="equal">
      <formula>"Premium"</formula>
    </cfRule>
  </conditionalFormatting>
  <conditionalFormatting sqref="R501">
    <cfRule type="cellIs" dxfId="551" priority="2253" operator="equal">
      <formula>"Activa"</formula>
    </cfRule>
  </conditionalFormatting>
  <conditionalFormatting sqref="G502">
    <cfRule type="cellIs" dxfId="550" priority="2254" operator="equal">
      <formula>"Mercado Libre y Mercado Shops"</formula>
    </cfRule>
  </conditionalFormatting>
  <conditionalFormatting sqref="K502">
    <cfRule type="cellIs" dxfId="549" priority="2255" operator="equal">
      <formula>"Vincular"</formula>
    </cfRule>
  </conditionalFormatting>
  <conditionalFormatting sqref="L502">
    <cfRule type="cellIs" dxfId="548" priority="2256" operator="equal">
      <formula>"$"</formula>
    </cfRule>
  </conditionalFormatting>
  <conditionalFormatting sqref="M502">
    <cfRule type="cellIs" dxfId="547" priority="2257" operator="equal">
      <formula>"Mercado Envíos gratis"</formula>
    </cfRule>
  </conditionalFormatting>
  <conditionalFormatting sqref="N502">
    <cfRule type="cellIs" dxfId="546" priority="2258" operator="equal">
      <formula>"Mercado Envíos gratis"</formula>
    </cfRule>
  </conditionalFormatting>
  <conditionalFormatting sqref="O502">
    <cfRule type="cellIs" dxfId="545" priority="2259" operator="equal">
      <formula>"Premium"</formula>
    </cfRule>
  </conditionalFormatting>
  <conditionalFormatting sqref="R502">
    <cfRule type="cellIs" dxfId="544" priority="2260" operator="equal">
      <formula>"Activa"</formula>
    </cfRule>
  </conditionalFormatting>
  <conditionalFormatting sqref="G503">
    <cfRule type="cellIs" dxfId="543" priority="2261" operator="equal">
      <formula>"Mercado Libre y Mercado Shops"</formula>
    </cfRule>
  </conditionalFormatting>
  <conditionalFormatting sqref="K503">
    <cfRule type="cellIs" dxfId="542" priority="2262" operator="equal">
      <formula>"Vincular"</formula>
    </cfRule>
  </conditionalFormatting>
  <conditionalFormatting sqref="L503">
    <cfRule type="cellIs" dxfId="541" priority="2263" operator="equal">
      <formula>"$"</formula>
    </cfRule>
  </conditionalFormatting>
  <conditionalFormatting sqref="M503">
    <cfRule type="cellIs" dxfId="540" priority="2264" operator="equal">
      <formula>"Mercado Envíos gratis"</formula>
    </cfRule>
  </conditionalFormatting>
  <conditionalFormatting sqref="N503">
    <cfRule type="cellIs" dxfId="539" priority="2265" operator="equal">
      <formula>"Mercado Envíos a cargo del comprador"</formula>
    </cfRule>
  </conditionalFormatting>
  <conditionalFormatting sqref="O503">
    <cfRule type="cellIs" dxfId="538" priority="2266" operator="equal">
      <formula>"Premium"</formula>
    </cfRule>
  </conditionalFormatting>
  <conditionalFormatting sqref="R503">
    <cfRule type="cellIs" dxfId="537" priority="2267" operator="equal">
      <formula>"Inactiva"</formula>
    </cfRule>
  </conditionalFormatting>
  <conditionalFormatting sqref="G504">
    <cfRule type="cellIs" dxfId="536" priority="2268" operator="equal">
      <formula>"Mercado Libre y Mercado Shops"</formula>
    </cfRule>
  </conditionalFormatting>
  <conditionalFormatting sqref="K504">
    <cfRule type="cellIs" dxfId="535" priority="2269" operator="equal">
      <formula>"Vincular"</formula>
    </cfRule>
  </conditionalFormatting>
  <conditionalFormatting sqref="L504">
    <cfRule type="cellIs" dxfId="534" priority="2270" operator="equal">
      <formula>"$"</formula>
    </cfRule>
  </conditionalFormatting>
  <conditionalFormatting sqref="M504">
    <cfRule type="cellIs" dxfId="533" priority="2271" operator="equal">
      <formula>"Mercado Envíos gratis"</formula>
    </cfRule>
  </conditionalFormatting>
  <conditionalFormatting sqref="N504">
    <cfRule type="cellIs" dxfId="532" priority="2272" operator="equal">
      <formula>"Mercado Envíos gratis"</formula>
    </cfRule>
  </conditionalFormatting>
  <conditionalFormatting sqref="O504">
    <cfRule type="cellIs" dxfId="531" priority="2273" operator="equal">
      <formula>"Premium"</formula>
    </cfRule>
  </conditionalFormatting>
  <conditionalFormatting sqref="R504">
    <cfRule type="cellIs" dxfId="530" priority="2274" operator="equal">
      <formula>"Activa"</formula>
    </cfRule>
  </conditionalFormatting>
  <conditionalFormatting sqref="G505">
    <cfRule type="cellIs" dxfId="529" priority="2275" operator="equal">
      <formula>"Mercado Libre y Mercado Shops"</formula>
    </cfRule>
  </conditionalFormatting>
  <conditionalFormatting sqref="K505">
    <cfRule type="cellIs" dxfId="528" priority="2276" operator="equal">
      <formula>"Vincular"</formula>
    </cfRule>
  </conditionalFormatting>
  <conditionalFormatting sqref="L505">
    <cfRule type="cellIs" dxfId="527" priority="2277" operator="equal">
      <formula>"$"</formula>
    </cfRule>
  </conditionalFormatting>
  <conditionalFormatting sqref="M505">
    <cfRule type="cellIs" dxfId="526" priority="2278" operator="equal">
      <formula>"Mercado Envíos gratis"</formula>
    </cfRule>
  </conditionalFormatting>
  <conditionalFormatting sqref="N505">
    <cfRule type="cellIs" dxfId="525" priority="2279" operator="equal">
      <formula>"Mercado Envíos gratis"</formula>
    </cfRule>
  </conditionalFormatting>
  <conditionalFormatting sqref="O505">
    <cfRule type="cellIs" dxfId="524" priority="2280" operator="equal">
      <formula>"Premium"</formula>
    </cfRule>
  </conditionalFormatting>
  <conditionalFormatting sqref="R505">
    <cfRule type="cellIs" dxfId="523" priority="2281" operator="equal">
      <formula>"Inactiva"</formula>
    </cfRule>
  </conditionalFormatting>
  <conditionalFormatting sqref="G507">
    <cfRule type="cellIs" dxfId="522" priority="2282" operator="equal">
      <formula>"Mercado Shops"</formula>
    </cfRule>
  </conditionalFormatting>
  <conditionalFormatting sqref="K507">
    <cfRule type="cellIs" dxfId="521" priority="2283" operator="equal">
      <formula>"Vincular"</formula>
    </cfRule>
  </conditionalFormatting>
  <conditionalFormatting sqref="L507">
    <cfRule type="cellIs" dxfId="520" priority="2284" operator="equal">
      <formula>"$"</formula>
    </cfRule>
  </conditionalFormatting>
  <conditionalFormatting sqref="M507">
    <cfRule type="cellIs" dxfId="519" priority="2285" operator="equal">
      <formula>"Mercado Envíos a cargo del comprador"</formula>
    </cfRule>
  </conditionalFormatting>
  <conditionalFormatting sqref="N507">
    <cfRule type="cellIs" dxfId="518" priority="2286" operator="equal">
      <formula>"Mercado Envíos a cargo del comprador"</formula>
    </cfRule>
  </conditionalFormatting>
  <conditionalFormatting sqref="O507">
    <cfRule type="cellIs" dxfId="517" priority="2287" operator="equal">
      <formula>"Premium"</formula>
    </cfRule>
  </conditionalFormatting>
  <conditionalFormatting sqref="R507">
    <cfRule type="cellIs" dxfId="516" priority="2288" operator="equal">
      <formula>"Inactiva"</formula>
    </cfRule>
  </conditionalFormatting>
  <conditionalFormatting sqref="G511">
    <cfRule type="cellIs" dxfId="515" priority="2289" operator="equal">
      <formula>"Mercado Libre"</formula>
    </cfRule>
  </conditionalFormatting>
  <conditionalFormatting sqref="K511">
    <cfRule type="cellIs" dxfId="514" priority="2290" operator="equal">
      <formula>"Vincular"</formula>
    </cfRule>
  </conditionalFormatting>
  <conditionalFormatting sqref="L511">
    <cfRule type="cellIs" dxfId="513" priority="2291" operator="equal">
      <formula>"$"</formula>
    </cfRule>
  </conditionalFormatting>
  <conditionalFormatting sqref="M511">
    <cfRule type="cellIs" dxfId="512" priority="2292" operator="equal">
      <formula>"Mercado Envíos gratis"</formula>
    </cfRule>
  </conditionalFormatting>
  <conditionalFormatting sqref="N511">
    <cfRule type="cellIs" dxfId="511" priority="2293" operator="equal">
      <formula>"Mercado Envíos a cargo del comprador"</formula>
    </cfRule>
  </conditionalFormatting>
  <conditionalFormatting sqref="O511">
    <cfRule type="cellIs" dxfId="510" priority="2294" operator="equal">
      <formula>"Premium"</formula>
    </cfRule>
  </conditionalFormatting>
  <conditionalFormatting sqref="R511">
    <cfRule type="cellIs" dxfId="509" priority="2295" operator="equal">
      <formula>"Inactiva"</formula>
    </cfRule>
  </conditionalFormatting>
  <conditionalFormatting sqref="G513">
    <cfRule type="cellIs" dxfId="508" priority="2296" operator="equal">
      <formula>"Mercado Libre y Mercado Shops"</formula>
    </cfRule>
  </conditionalFormatting>
  <conditionalFormatting sqref="K513">
    <cfRule type="cellIs" dxfId="507" priority="2297" operator="equal">
      <formula>"Vincular"</formula>
    </cfRule>
  </conditionalFormatting>
  <conditionalFormatting sqref="L513">
    <cfRule type="cellIs" dxfId="506" priority="2298" operator="equal">
      <formula>"$"</formula>
    </cfRule>
  </conditionalFormatting>
  <conditionalFormatting sqref="M513">
    <cfRule type="cellIs" dxfId="505" priority="2299" operator="equal">
      <formula>"Mercado Envíos gratis"</formula>
    </cfRule>
  </conditionalFormatting>
  <conditionalFormatting sqref="N513">
    <cfRule type="cellIs" dxfId="504" priority="2300" operator="equal">
      <formula>"Mercado Envíos a cargo del comprador"</formula>
    </cfRule>
  </conditionalFormatting>
  <conditionalFormatting sqref="O513">
    <cfRule type="cellIs" dxfId="503" priority="2301" operator="equal">
      <formula>"Premium"</formula>
    </cfRule>
  </conditionalFormatting>
  <conditionalFormatting sqref="R513">
    <cfRule type="cellIs" dxfId="502" priority="2302" operator="equal">
      <formula>"Activa"</formula>
    </cfRule>
  </conditionalFormatting>
  <conditionalFormatting sqref="G515">
    <cfRule type="cellIs" dxfId="501" priority="2303" operator="equal">
      <formula>"Mercado Libre y Mercado Shops"</formula>
    </cfRule>
  </conditionalFormatting>
  <conditionalFormatting sqref="K515">
    <cfRule type="cellIs" dxfId="500" priority="2304" operator="equal">
      <formula>"Vincular"</formula>
    </cfRule>
  </conditionalFormatting>
  <conditionalFormatting sqref="L515">
    <cfRule type="cellIs" dxfId="499" priority="2305" operator="equal">
      <formula>"$"</formula>
    </cfRule>
  </conditionalFormatting>
  <conditionalFormatting sqref="M515">
    <cfRule type="cellIs" dxfId="498" priority="2306" operator="equal">
      <formula>"Mercado Envíos gratis"</formula>
    </cfRule>
  </conditionalFormatting>
  <conditionalFormatting sqref="N515">
    <cfRule type="cellIs" dxfId="497" priority="2307" operator="equal">
      <formula>"Mercado Envíos a cargo del comprador"</formula>
    </cfRule>
  </conditionalFormatting>
  <conditionalFormatting sqref="O515">
    <cfRule type="cellIs" dxfId="496" priority="2308" operator="equal">
      <formula>"Premium"</formula>
    </cfRule>
  </conditionalFormatting>
  <conditionalFormatting sqref="R515">
    <cfRule type="cellIs" dxfId="495" priority="2309" operator="equal">
      <formula>"Inactiva"</formula>
    </cfRule>
  </conditionalFormatting>
  <conditionalFormatting sqref="G516">
    <cfRule type="cellIs" dxfId="494" priority="2310" operator="equal">
      <formula>"Mercado Libre"</formula>
    </cfRule>
  </conditionalFormatting>
  <conditionalFormatting sqref="K516">
    <cfRule type="cellIs" dxfId="493" priority="2311" operator="equal">
      <formula>"Vincular"</formula>
    </cfRule>
  </conditionalFormatting>
  <conditionalFormatting sqref="L516">
    <cfRule type="cellIs" dxfId="492" priority="2312" operator="equal">
      <formula>"$"</formula>
    </cfRule>
  </conditionalFormatting>
  <conditionalFormatting sqref="M516">
    <cfRule type="cellIs" dxfId="491" priority="2313" operator="equal">
      <formula>"Mercado Envíos gratis"</formula>
    </cfRule>
  </conditionalFormatting>
  <conditionalFormatting sqref="O516">
    <cfRule type="cellIs" dxfId="490" priority="2314" operator="equal">
      <formula>"Premium"</formula>
    </cfRule>
  </conditionalFormatting>
  <conditionalFormatting sqref="R516">
    <cfRule type="cellIs" dxfId="489" priority="2315" operator="equal">
      <formula>"Activa"</formula>
    </cfRule>
  </conditionalFormatting>
  <conditionalFormatting sqref="G522">
    <cfRule type="cellIs" dxfId="488" priority="2316" operator="equal">
      <formula>"Mercado Libre"</formula>
    </cfRule>
  </conditionalFormatting>
  <conditionalFormatting sqref="K522">
    <cfRule type="cellIs" dxfId="487" priority="2317" operator="equal">
      <formula>"Vincular"</formula>
    </cfRule>
  </conditionalFormatting>
  <conditionalFormatting sqref="L522">
    <cfRule type="cellIs" dxfId="486" priority="2318" operator="equal">
      <formula>"$"</formula>
    </cfRule>
  </conditionalFormatting>
  <conditionalFormatting sqref="M522">
    <cfRule type="cellIs" dxfId="485" priority="2319" operator="equal">
      <formula>"Mercado Envíos gratis"</formula>
    </cfRule>
  </conditionalFormatting>
  <conditionalFormatting sqref="O522">
    <cfRule type="cellIs" dxfId="484" priority="2320" operator="equal">
      <formula>"Premium"</formula>
    </cfRule>
  </conditionalFormatting>
  <conditionalFormatting sqref="R522">
    <cfRule type="cellIs" dxfId="483" priority="2321" operator="equal">
      <formula>"Activa"</formula>
    </cfRule>
  </conditionalFormatting>
  <conditionalFormatting sqref="G523">
    <cfRule type="cellIs" dxfId="482" priority="2322" operator="equal">
      <formula>"Mercado Libre y Mercado Shops"</formula>
    </cfRule>
  </conditionalFormatting>
  <conditionalFormatting sqref="K523">
    <cfRule type="cellIs" dxfId="481" priority="2323" operator="equal">
      <formula>"Vincular"</formula>
    </cfRule>
  </conditionalFormatting>
  <conditionalFormatting sqref="L523">
    <cfRule type="cellIs" dxfId="480" priority="2324" operator="equal">
      <formula>"$"</formula>
    </cfRule>
  </conditionalFormatting>
  <conditionalFormatting sqref="M523">
    <cfRule type="cellIs" dxfId="479" priority="2325" operator="equal">
      <formula>"Mercado Envíos gratis"</formula>
    </cfRule>
  </conditionalFormatting>
  <conditionalFormatting sqref="N523">
    <cfRule type="cellIs" dxfId="478" priority="2326" operator="equal">
      <formula>"Mercado Envíos a cargo del comprador"</formula>
    </cfRule>
  </conditionalFormatting>
  <conditionalFormatting sqref="O523">
    <cfRule type="cellIs" dxfId="477" priority="2327" operator="equal">
      <formula>"Premium"</formula>
    </cfRule>
  </conditionalFormatting>
  <conditionalFormatting sqref="R523">
    <cfRule type="cellIs" dxfId="476" priority="2328" operator="equal">
      <formula>"Activa"</formula>
    </cfRule>
  </conditionalFormatting>
  <conditionalFormatting sqref="G524">
    <cfRule type="cellIs" dxfId="475" priority="2329" operator="equal">
      <formula>"Mercado Libre y Mercado Shops"</formula>
    </cfRule>
  </conditionalFormatting>
  <conditionalFormatting sqref="K524">
    <cfRule type="cellIs" dxfId="474" priority="2330" operator="equal">
      <formula>"Vincular"</formula>
    </cfRule>
  </conditionalFormatting>
  <conditionalFormatting sqref="L524">
    <cfRule type="cellIs" dxfId="473" priority="2331" operator="equal">
      <formula>"$"</formula>
    </cfRule>
  </conditionalFormatting>
  <conditionalFormatting sqref="M524">
    <cfRule type="cellIs" dxfId="472" priority="2332" operator="equal">
      <formula>"Mercado Envíos gratis"</formula>
    </cfRule>
  </conditionalFormatting>
  <conditionalFormatting sqref="N524">
    <cfRule type="cellIs" dxfId="471" priority="2333" operator="equal">
      <formula>"Mercado Envíos gratis"</formula>
    </cfRule>
  </conditionalFormatting>
  <conditionalFormatting sqref="O524">
    <cfRule type="cellIs" dxfId="470" priority="2334" operator="equal">
      <formula>"Premium"</formula>
    </cfRule>
  </conditionalFormatting>
  <conditionalFormatting sqref="R524">
    <cfRule type="cellIs" dxfId="469" priority="2335" operator="equal">
      <formula>"Inactiva"</formula>
    </cfRule>
  </conditionalFormatting>
  <conditionalFormatting sqref="G525">
    <cfRule type="cellIs" dxfId="468" priority="2336" operator="equal">
      <formula>"Mercado Libre y Mercado Shops"</formula>
    </cfRule>
  </conditionalFormatting>
  <conditionalFormatting sqref="K525">
    <cfRule type="cellIs" dxfId="467" priority="2337" operator="equal">
      <formula>"Vincular"</formula>
    </cfRule>
  </conditionalFormatting>
  <conditionalFormatting sqref="L525">
    <cfRule type="cellIs" dxfId="466" priority="2338" operator="equal">
      <formula>"$"</formula>
    </cfRule>
  </conditionalFormatting>
  <conditionalFormatting sqref="M525">
    <cfRule type="cellIs" dxfId="465" priority="2339" operator="equal">
      <formula>"Mercado Envíos gratis"</formula>
    </cfRule>
  </conditionalFormatting>
  <conditionalFormatting sqref="N525">
    <cfRule type="cellIs" dxfId="464" priority="2340" operator="equal">
      <formula>"Mercado Envíos gratis"</formula>
    </cfRule>
  </conditionalFormatting>
  <conditionalFormatting sqref="O525">
    <cfRule type="cellIs" dxfId="463" priority="2341" operator="equal">
      <formula>"Premium"</formula>
    </cfRule>
  </conditionalFormatting>
  <conditionalFormatting sqref="R525">
    <cfRule type="cellIs" dxfId="462" priority="2342" operator="equal">
      <formula>"Inactiva"</formula>
    </cfRule>
  </conditionalFormatting>
  <conditionalFormatting sqref="G526">
    <cfRule type="cellIs" dxfId="461" priority="2343" operator="equal">
      <formula>"Mercado Libre y Mercado Shops"</formula>
    </cfRule>
  </conditionalFormatting>
  <conditionalFormatting sqref="K526">
    <cfRule type="cellIs" dxfId="460" priority="2344" operator="equal">
      <formula>"Vincular"</formula>
    </cfRule>
  </conditionalFormatting>
  <conditionalFormatting sqref="L526">
    <cfRule type="cellIs" dxfId="459" priority="2345" operator="equal">
      <formula>"$"</formula>
    </cfRule>
  </conditionalFormatting>
  <conditionalFormatting sqref="M526">
    <cfRule type="cellIs" dxfId="458" priority="2346" operator="equal">
      <formula>"Mercado Envíos gratis"</formula>
    </cfRule>
  </conditionalFormatting>
  <conditionalFormatting sqref="N526">
    <cfRule type="cellIs" dxfId="457" priority="2347" operator="equal">
      <formula>"Mercado Envíos gratis"</formula>
    </cfRule>
  </conditionalFormatting>
  <conditionalFormatting sqref="O526">
    <cfRule type="cellIs" dxfId="456" priority="2348" operator="equal">
      <formula>"Premium"</formula>
    </cfRule>
  </conditionalFormatting>
  <conditionalFormatting sqref="R526">
    <cfRule type="cellIs" dxfId="455" priority="2349" operator="equal">
      <formula>"Inactiva"</formula>
    </cfRule>
  </conditionalFormatting>
  <conditionalFormatting sqref="G527">
    <cfRule type="cellIs" dxfId="454" priority="2350" operator="equal">
      <formula>"Mercado Libre y Mercado Shops"</formula>
    </cfRule>
  </conditionalFormatting>
  <conditionalFormatting sqref="K527">
    <cfRule type="cellIs" dxfId="453" priority="2351" operator="equal">
      <formula>"Vincular"</formula>
    </cfRule>
  </conditionalFormatting>
  <conditionalFormatting sqref="L527">
    <cfRule type="cellIs" dxfId="452" priority="2352" operator="equal">
      <formula>"$"</formula>
    </cfRule>
  </conditionalFormatting>
  <conditionalFormatting sqref="M527">
    <cfRule type="cellIs" dxfId="451" priority="2353" operator="equal">
      <formula>"Mercado Envíos gratis"</formula>
    </cfRule>
  </conditionalFormatting>
  <conditionalFormatting sqref="N527">
    <cfRule type="cellIs" dxfId="450" priority="2354" operator="equal">
      <formula>"Mercado Envíos gratis"</formula>
    </cfRule>
  </conditionalFormatting>
  <conditionalFormatting sqref="O527">
    <cfRule type="cellIs" dxfId="449" priority="2355" operator="equal">
      <formula>"Premium"</formula>
    </cfRule>
  </conditionalFormatting>
  <conditionalFormatting sqref="R527">
    <cfRule type="cellIs" dxfId="448" priority="2356" operator="equal">
      <formula>"Inactiva"</formula>
    </cfRule>
  </conditionalFormatting>
  <conditionalFormatting sqref="G528">
    <cfRule type="cellIs" dxfId="447" priority="2357" operator="equal">
      <formula>"Mercado Libre y Mercado Shops"</formula>
    </cfRule>
  </conditionalFormatting>
  <conditionalFormatting sqref="K528">
    <cfRule type="cellIs" dxfId="446" priority="2358" operator="equal">
      <formula>"Vincular"</formula>
    </cfRule>
  </conditionalFormatting>
  <conditionalFormatting sqref="L528">
    <cfRule type="cellIs" dxfId="445" priority="2359" operator="equal">
      <formula>"$"</formula>
    </cfRule>
  </conditionalFormatting>
  <conditionalFormatting sqref="M528">
    <cfRule type="cellIs" dxfId="444" priority="2360" operator="equal">
      <formula>"Mercado Envíos gratis"</formula>
    </cfRule>
  </conditionalFormatting>
  <conditionalFormatting sqref="N528">
    <cfRule type="cellIs" dxfId="443" priority="2361" operator="equal">
      <formula>"Mercado Envíos a cargo del comprador"</formula>
    </cfRule>
  </conditionalFormatting>
  <conditionalFormatting sqref="O528">
    <cfRule type="cellIs" dxfId="442" priority="2362" operator="equal">
      <formula>"Premium"</formula>
    </cfRule>
  </conditionalFormatting>
  <conditionalFormatting sqref="R528">
    <cfRule type="cellIs" dxfId="441" priority="2363" operator="equal">
      <formula>"Activa"</formula>
    </cfRule>
  </conditionalFormatting>
  <conditionalFormatting sqref="G530">
    <cfRule type="cellIs" dxfId="440" priority="2364" operator="equal">
      <formula>"Mercado Libre y Mercado Shops"</formula>
    </cfRule>
  </conditionalFormatting>
  <conditionalFormatting sqref="K530">
    <cfRule type="cellIs" dxfId="439" priority="2365" operator="equal">
      <formula>"Vincular"</formula>
    </cfRule>
  </conditionalFormatting>
  <conditionalFormatting sqref="L530">
    <cfRule type="cellIs" dxfId="438" priority="2366" operator="equal">
      <formula>"$"</formula>
    </cfRule>
  </conditionalFormatting>
  <conditionalFormatting sqref="M530">
    <cfRule type="cellIs" dxfId="437" priority="2367" operator="equal">
      <formula>"Mercado Envíos gratis"</formula>
    </cfRule>
  </conditionalFormatting>
  <conditionalFormatting sqref="N530">
    <cfRule type="cellIs" dxfId="436" priority="2368" operator="equal">
      <formula>"Mercado Envíos a cargo del comprador"</formula>
    </cfRule>
  </conditionalFormatting>
  <conditionalFormatting sqref="O530">
    <cfRule type="cellIs" dxfId="435" priority="2369" operator="equal">
      <formula>"Premium"</formula>
    </cfRule>
  </conditionalFormatting>
  <conditionalFormatting sqref="R530">
    <cfRule type="cellIs" dxfId="434" priority="2370" operator="equal">
      <formula>"Activa"</formula>
    </cfRule>
  </conditionalFormatting>
  <conditionalFormatting sqref="G531">
    <cfRule type="cellIs" dxfId="433" priority="2371" operator="equal">
      <formula>"Mercado Libre y Mercado Shops"</formula>
    </cfRule>
  </conditionalFormatting>
  <conditionalFormatting sqref="K531">
    <cfRule type="cellIs" dxfId="432" priority="2372" operator="equal">
      <formula>"Vincular"</formula>
    </cfRule>
  </conditionalFormatting>
  <conditionalFormatting sqref="L531">
    <cfRule type="cellIs" dxfId="431" priority="2373" operator="equal">
      <formula>"$"</formula>
    </cfRule>
  </conditionalFormatting>
  <conditionalFormatting sqref="M531">
    <cfRule type="cellIs" dxfId="430" priority="2374" operator="equal">
      <formula>"Mercado Envíos gratis"</formula>
    </cfRule>
  </conditionalFormatting>
  <conditionalFormatting sqref="N531">
    <cfRule type="cellIs" dxfId="429" priority="2375" operator="equal">
      <formula>"Mercado Envíos a cargo del comprador"</formula>
    </cfRule>
  </conditionalFormatting>
  <conditionalFormatting sqref="O531">
    <cfRule type="cellIs" dxfId="428" priority="2376" operator="equal">
      <formula>"Premium"</formula>
    </cfRule>
  </conditionalFormatting>
  <conditionalFormatting sqref="R531">
    <cfRule type="cellIs" dxfId="427" priority="2377" operator="equal">
      <formula>"Activa"</formula>
    </cfRule>
  </conditionalFormatting>
  <conditionalFormatting sqref="G534">
    <cfRule type="cellIs" dxfId="426" priority="2378" operator="equal">
      <formula>"Mercado Libre y Mercado Shops"</formula>
    </cfRule>
  </conditionalFormatting>
  <conditionalFormatting sqref="K534">
    <cfRule type="cellIs" dxfId="425" priority="2379" operator="equal">
      <formula>"Vincular"</formula>
    </cfRule>
  </conditionalFormatting>
  <conditionalFormatting sqref="L534">
    <cfRule type="cellIs" dxfId="424" priority="2380" operator="equal">
      <formula>"$"</formula>
    </cfRule>
  </conditionalFormatting>
  <conditionalFormatting sqref="M534">
    <cfRule type="cellIs" dxfId="423" priority="2381" operator="equal">
      <formula>"Mercado Envíos gratis"</formula>
    </cfRule>
  </conditionalFormatting>
  <conditionalFormatting sqref="N534">
    <cfRule type="cellIs" dxfId="422" priority="2382" operator="equal">
      <formula>"Mercado Envíos a cargo del comprador"</formula>
    </cfRule>
  </conditionalFormatting>
  <conditionalFormatting sqref="O534">
    <cfRule type="cellIs" dxfId="421" priority="2383" operator="equal">
      <formula>"Premium"</formula>
    </cfRule>
  </conditionalFormatting>
  <conditionalFormatting sqref="R534">
    <cfRule type="cellIs" dxfId="420" priority="2384" operator="equal">
      <formula>"Activa"</formula>
    </cfRule>
  </conditionalFormatting>
  <conditionalFormatting sqref="G536">
    <cfRule type="cellIs" dxfId="419" priority="2385" operator="equal">
      <formula>"Mercado Libre y Mercado Shops"</formula>
    </cfRule>
  </conditionalFormatting>
  <conditionalFormatting sqref="K536">
    <cfRule type="cellIs" dxfId="418" priority="2386" operator="equal">
      <formula>"Vincular"</formula>
    </cfRule>
  </conditionalFormatting>
  <conditionalFormatting sqref="L536">
    <cfRule type="cellIs" dxfId="417" priority="2387" operator="equal">
      <formula>"$"</formula>
    </cfRule>
  </conditionalFormatting>
  <conditionalFormatting sqref="M536">
    <cfRule type="cellIs" dxfId="416" priority="2388" operator="equal">
      <formula>"Mercado Envíos gratis"</formula>
    </cfRule>
  </conditionalFormatting>
  <conditionalFormatting sqref="N536">
    <cfRule type="cellIs" dxfId="415" priority="2389" operator="equal">
      <formula>"Mercado Envíos gratis"</formula>
    </cfRule>
  </conditionalFormatting>
  <conditionalFormatting sqref="O536">
    <cfRule type="cellIs" dxfId="414" priority="2390" operator="equal">
      <formula>"Premium"</formula>
    </cfRule>
  </conditionalFormatting>
  <conditionalFormatting sqref="R536">
    <cfRule type="cellIs" dxfId="413" priority="2391" operator="equal">
      <formula>"Activa"</formula>
    </cfRule>
  </conditionalFormatting>
  <conditionalFormatting sqref="G537">
    <cfRule type="cellIs" dxfId="412" priority="2392" operator="equal">
      <formula>"Mercado Shops"</formula>
    </cfRule>
  </conditionalFormatting>
  <conditionalFormatting sqref="K537">
    <cfRule type="cellIs" dxfId="411" priority="2393" operator="equal">
      <formula>"Vincular"</formula>
    </cfRule>
  </conditionalFormatting>
  <conditionalFormatting sqref="L537">
    <cfRule type="cellIs" dxfId="410" priority="2394" operator="equal">
      <formula>"$"</formula>
    </cfRule>
  </conditionalFormatting>
  <conditionalFormatting sqref="M537">
    <cfRule type="cellIs" dxfId="409" priority="2395" operator="equal">
      <formula>"Mercado Envíos gratis"</formula>
    </cfRule>
  </conditionalFormatting>
  <conditionalFormatting sqref="N537">
    <cfRule type="cellIs" dxfId="408" priority="2396" operator="equal">
      <formula>"Mercado Envíos gratis"</formula>
    </cfRule>
  </conditionalFormatting>
  <conditionalFormatting sqref="O537">
    <cfRule type="cellIs" dxfId="407" priority="2397" operator="equal">
      <formula>"Premium"</formula>
    </cfRule>
  </conditionalFormatting>
  <conditionalFormatting sqref="R537">
    <cfRule type="cellIs" dxfId="406" priority="2398" operator="equal">
      <formula>"Inactiva"</formula>
    </cfRule>
  </conditionalFormatting>
  <conditionalFormatting sqref="G538">
    <cfRule type="cellIs" dxfId="405" priority="2399" operator="equal">
      <formula>"Mercado Libre y Mercado Shops"</formula>
    </cfRule>
  </conditionalFormatting>
  <conditionalFormatting sqref="K538">
    <cfRule type="cellIs" dxfId="404" priority="2400" operator="equal">
      <formula>"Vincular"</formula>
    </cfRule>
  </conditionalFormatting>
  <conditionalFormatting sqref="L538">
    <cfRule type="cellIs" dxfId="403" priority="2401" operator="equal">
      <formula>"$"</formula>
    </cfRule>
  </conditionalFormatting>
  <conditionalFormatting sqref="M538">
    <cfRule type="cellIs" dxfId="402" priority="2402" operator="equal">
      <formula>"Mercado Envíos gratis"</formula>
    </cfRule>
  </conditionalFormatting>
  <conditionalFormatting sqref="N538">
    <cfRule type="cellIs" dxfId="401" priority="2403" operator="equal">
      <formula>"Mercado Envíos a cargo del comprador"</formula>
    </cfRule>
  </conditionalFormatting>
  <conditionalFormatting sqref="O538">
    <cfRule type="cellIs" dxfId="400" priority="2404" operator="equal">
      <formula>"Premium"</formula>
    </cfRule>
  </conditionalFormatting>
  <conditionalFormatting sqref="R538">
    <cfRule type="cellIs" dxfId="399" priority="2405" operator="equal">
      <formula>"Activa"</formula>
    </cfRule>
  </conditionalFormatting>
  <conditionalFormatting sqref="G543">
    <cfRule type="cellIs" dxfId="398" priority="2406" operator="equal">
      <formula>"Mercado Libre y Mercado Shops"</formula>
    </cfRule>
  </conditionalFormatting>
  <conditionalFormatting sqref="K543">
    <cfRule type="cellIs" dxfId="397" priority="2407" operator="equal">
      <formula>"Vincular"</formula>
    </cfRule>
  </conditionalFormatting>
  <conditionalFormatting sqref="L543">
    <cfRule type="cellIs" dxfId="396" priority="2408" operator="equal">
      <formula>"$"</formula>
    </cfRule>
  </conditionalFormatting>
  <conditionalFormatting sqref="M543">
    <cfRule type="cellIs" dxfId="395" priority="2409" operator="equal">
      <formula>"Mercado Envíos gratis"</formula>
    </cfRule>
  </conditionalFormatting>
  <conditionalFormatting sqref="N543">
    <cfRule type="cellIs" dxfId="394" priority="2410" operator="equal">
      <formula>"Mercado Envíos a cargo del comprador"</formula>
    </cfRule>
  </conditionalFormatting>
  <conditionalFormatting sqref="O543">
    <cfRule type="cellIs" dxfId="393" priority="2411" operator="equal">
      <formula>"Premium"</formula>
    </cfRule>
  </conditionalFormatting>
  <conditionalFormatting sqref="R543">
    <cfRule type="cellIs" dxfId="392" priority="2412" operator="equal">
      <formula>"Activa"</formula>
    </cfRule>
  </conditionalFormatting>
  <conditionalFormatting sqref="G544">
    <cfRule type="cellIs" dxfId="391" priority="2413" operator="equal">
      <formula>"Mercado Libre y Mercado Shops"</formula>
    </cfRule>
  </conditionalFormatting>
  <conditionalFormatting sqref="K544">
    <cfRule type="cellIs" dxfId="390" priority="2414" operator="equal">
      <formula>"Vincular"</formula>
    </cfRule>
  </conditionalFormatting>
  <conditionalFormatting sqref="L544">
    <cfRule type="cellIs" dxfId="389" priority="2415" operator="equal">
      <formula>"$"</formula>
    </cfRule>
  </conditionalFormatting>
  <conditionalFormatting sqref="M544">
    <cfRule type="cellIs" dxfId="388" priority="2416" operator="equal">
      <formula>"Mercado Envíos gratis"</formula>
    </cfRule>
  </conditionalFormatting>
  <conditionalFormatting sqref="N544">
    <cfRule type="cellIs" dxfId="387" priority="2417" operator="equal">
      <formula>"Mercado Envíos gratis"</formula>
    </cfRule>
  </conditionalFormatting>
  <conditionalFormatting sqref="O544">
    <cfRule type="cellIs" dxfId="386" priority="2418" operator="equal">
      <formula>"Premium"</formula>
    </cfRule>
  </conditionalFormatting>
  <conditionalFormatting sqref="R544">
    <cfRule type="cellIs" dxfId="385" priority="2419" operator="equal">
      <formula>"Activa"</formula>
    </cfRule>
  </conditionalFormatting>
  <conditionalFormatting sqref="G546">
    <cfRule type="cellIs" dxfId="384" priority="2420" operator="equal">
      <formula>"Mercado Libre y Mercado Shops"</formula>
    </cfRule>
  </conditionalFormatting>
  <conditionalFormatting sqref="K546">
    <cfRule type="cellIs" dxfId="383" priority="2421" operator="equal">
      <formula>"Vincular"</formula>
    </cfRule>
  </conditionalFormatting>
  <conditionalFormatting sqref="L546">
    <cfRule type="cellIs" dxfId="382" priority="2422" operator="equal">
      <formula>"$"</formula>
    </cfRule>
  </conditionalFormatting>
  <conditionalFormatting sqref="M546">
    <cfRule type="cellIs" dxfId="381" priority="2423" operator="equal">
      <formula>"Mercado Envíos gratis"</formula>
    </cfRule>
  </conditionalFormatting>
  <conditionalFormatting sqref="N546">
    <cfRule type="cellIs" dxfId="380" priority="2424" operator="equal">
      <formula>"Mercado Envíos gratis"</formula>
    </cfRule>
  </conditionalFormatting>
  <conditionalFormatting sqref="O546">
    <cfRule type="cellIs" dxfId="379" priority="2425" operator="equal">
      <formula>"Premium"</formula>
    </cfRule>
  </conditionalFormatting>
  <conditionalFormatting sqref="R546">
    <cfRule type="cellIs" dxfId="378" priority="2426" operator="equal">
      <formula>"Activa"</formula>
    </cfRule>
  </conditionalFormatting>
  <conditionalFormatting sqref="G548">
    <cfRule type="cellIs" dxfId="377" priority="2427" operator="equal">
      <formula>"Mercado Libre y Mercado Shops"</formula>
    </cfRule>
  </conditionalFormatting>
  <conditionalFormatting sqref="K548">
    <cfRule type="cellIs" dxfId="376" priority="2428" operator="equal">
      <formula>"Vincular"</formula>
    </cfRule>
  </conditionalFormatting>
  <conditionalFormatting sqref="L548">
    <cfRule type="cellIs" dxfId="375" priority="2429" operator="equal">
      <formula>"$"</formula>
    </cfRule>
  </conditionalFormatting>
  <conditionalFormatting sqref="M548">
    <cfRule type="cellIs" dxfId="374" priority="2430" operator="equal">
      <formula>"Mercado Envíos gratis"</formula>
    </cfRule>
  </conditionalFormatting>
  <conditionalFormatting sqref="N548">
    <cfRule type="cellIs" dxfId="373" priority="2431" operator="equal">
      <formula>"Mercado Envíos gratis"</formula>
    </cfRule>
  </conditionalFormatting>
  <conditionalFormatting sqref="O548">
    <cfRule type="cellIs" dxfId="372" priority="2432" operator="equal">
      <formula>"Premium"</formula>
    </cfRule>
  </conditionalFormatting>
  <conditionalFormatting sqref="R548">
    <cfRule type="cellIs" dxfId="371" priority="2433" operator="equal">
      <formula>"Inactiva"</formula>
    </cfRule>
  </conditionalFormatting>
  <conditionalFormatting sqref="G549">
    <cfRule type="cellIs" dxfId="370" priority="2434" operator="equal">
      <formula>"Mercado Libre y Mercado Shops"</formula>
    </cfRule>
  </conditionalFormatting>
  <conditionalFormatting sqref="K549">
    <cfRule type="cellIs" dxfId="369" priority="2435" operator="equal">
      <formula>"Vincular"</formula>
    </cfRule>
  </conditionalFormatting>
  <conditionalFormatting sqref="L549">
    <cfRule type="cellIs" dxfId="368" priority="2436" operator="equal">
      <formula>"$"</formula>
    </cfRule>
  </conditionalFormatting>
  <conditionalFormatting sqref="M549">
    <cfRule type="cellIs" dxfId="367" priority="2437" operator="equal">
      <formula>"Mercado Envíos gratis"</formula>
    </cfRule>
  </conditionalFormatting>
  <conditionalFormatting sqref="N549">
    <cfRule type="cellIs" dxfId="366" priority="2438" operator="equal">
      <formula>"Mercado Envíos gratis"</formula>
    </cfRule>
  </conditionalFormatting>
  <conditionalFormatting sqref="O549">
    <cfRule type="cellIs" dxfId="365" priority="2439" operator="equal">
      <formula>"Premium"</formula>
    </cfRule>
  </conditionalFormatting>
  <conditionalFormatting sqref="R549">
    <cfRule type="cellIs" dxfId="364" priority="2440" operator="equal">
      <formula>"Activa"</formula>
    </cfRule>
  </conditionalFormatting>
  <conditionalFormatting sqref="G550">
    <cfRule type="cellIs" dxfId="363" priority="2441" operator="equal">
      <formula>"Mercado Libre y Mercado Shops"</formula>
    </cfRule>
  </conditionalFormatting>
  <conditionalFormatting sqref="K550">
    <cfRule type="cellIs" dxfId="362" priority="2442" operator="equal">
      <formula>"Vincular"</formula>
    </cfRule>
  </conditionalFormatting>
  <conditionalFormatting sqref="L550">
    <cfRule type="cellIs" dxfId="361" priority="2443" operator="equal">
      <formula>"$"</formula>
    </cfRule>
  </conditionalFormatting>
  <conditionalFormatting sqref="M550">
    <cfRule type="cellIs" dxfId="360" priority="2444" operator="equal">
      <formula>"Mercado Envíos gratis"</formula>
    </cfRule>
  </conditionalFormatting>
  <conditionalFormatting sqref="N550">
    <cfRule type="cellIs" dxfId="359" priority="2445" operator="equal">
      <formula>"Mercado Envíos gratis"</formula>
    </cfRule>
  </conditionalFormatting>
  <conditionalFormatting sqref="O550">
    <cfRule type="cellIs" dxfId="358" priority="2446" operator="equal">
      <formula>"Premium"</formula>
    </cfRule>
  </conditionalFormatting>
  <conditionalFormatting sqref="R550">
    <cfRule type="cellIs" dxfId="357" priority="2447" operator="equal">
      <formula>"Activa"</formula>
    </cfRule>
  </conditionalFormatting>
  <conditionalFormatting sqref="G552">
    <cfRule type="cellIs" dxfId="356" priority="2448" operator="equal">
      <formula>"Mercado Libre"</formula>
    </cfRule>
  </conditionalFormatting>
  <conditionalFormatting sqref="K552">
    <cfRule type="cellIs" dxfId="355" priority="2449" operator="equal">
      <formula>"Vincular"</formula>
    </cfRule>
  </conditionalFormatting>
  <conditionalFormatting sqref="L552">
    <cfRule type="cellIs" dxfId="354" priority="2450" operator="equal">
      <formula>"$"</formula>
    </cfRule>
  </conditionalFormatting>
  <conditionalFormatting sqref="M552">
    <cfRule type="cellIs" dxfId="353" priority="2451" operator="equal">
      <formula>"Mercado Envíos gratis"</formula>
    </cfRule>
  </conditionalFormatting>
  <conditionalFormatting sqref="N552">
    <cfRule type="cellIs" dxfId="352" priority="2452" operator="equal">
      <formula>"Mercado Envíos gratis"</formula>
    </cfRule>
  </conditionalFormatting>
  <conditionalFormatting sqref="O552">
    <cfRule type="cellIs" dxfId="351" priority="2453" operator="equal">
      <formula>"Premium"</formula>
    </cfRule>
  </conditionalFormatting>
  <conditionalFormatting sqref="R552">
    <cfRule type="cellIs" dxfId="350" priority="2454" operator="equal">
      <formula>"Inactiva"</formula>
    </cfRule>
  </conditionalFormatting>
  <conditionalFormatting sqref="G553">
    <cfRule type="cellIs" dxfId="349" priority="2455" operator="equal">
      <formula>"Mercado Libre y Mercado Shops"</formula>
    </cfRule>
  </conditionalFormatting>
  <conditionalFormatting sqref="K553">
    <cfRule type="cellIs" dxfId="348" priority="2456" operator="equal">
      <formula>"Vincular"</formula>
    </cfRule>
  </conditionalFormatting>
  <conditionalFormatting sqref="L553">
    <cfRule type="cellIs" dxfId="347" priority="2457" operator="equal">
      <formula>"$"</formula>
    </cfRule>
  </conditionalFormatting>
  <conditionalFormatting sqref="M553">
    <cfRule type="cellIs" dxfId="346" priority="2458" operator="equal">
      <formula>"Mercado Envíos gratis"</formula>
    </cfRule>
  </conditionalFormatting>
  <conditionalFormatting sqref="N553">
    <cfRule type="cellIs" dxfId="345" priority="2459" operator="equal">
      <formula>"Mercado Envíos por mi cuenta"</formula>
    </cfRule>
  </conditionalFormatting>
  <conditionalFormatting sqref="O553">
    <cfRule type="cellIs" dxfId="344" priority="2460" operator="equal">
      <formula>"Clásica"</formula>
    </cfRule>
  </conditionalFormatting>
  <conditionalFormatting sqref="R553">
    <cfRule type="cellIs" dxfId="343" priority="2461" operator="equal">
      <formula>"Activa"</formula>
    </cfRule>
  </conditionalFormatting>
  <conditionalFormatting sqref="G554">
    <cfRule type="cellIs" dxfId="342" priority="2462" operator="equal">
      <formula>"Mercado Libre y Mercado Shops"</formula>
    </cfRule>
  </conditionalFormatting>
  <conditionalFormatting sqref="K554">
    <cfRule type="cellIs" dxfId="341" priority="2463" operator="equal">
      <formula>"Vincular"</formula>
    </cfRule>
  </conditionalFormatting>
  <conditionalFormatting sqref="L554">
    <cfRule type="cellIs" dxfId="340" priority="2464" operator="equal">
      <formula>"$"</formula>
    </cfRule>
  </conditionalFormatting>
  <conditionalFormatting sqref="M554">
    <cfRule type="cellIs" dxfId="339" priority="2465" operator="equal">
      <formula>"Mercado Envíos gratis"</formula>
    </cfRule>
  </conditionalFormatting>
  <conditionalFormatting sqref="N554">
    <cfRule type="cellIs" dxfId="338" priority="2466" operator="equal">
      <formula>"Mercado Envíos a cargo del comprador"</formula>
    </cfRule>
  </conditionalFormatting>
  <conditionalFormatting sqref="O554">
    <cfRule type="cellIs" dxfId="337" priority="2467" operator="equal">
      <formula>"Premium"</formula>
    </cfRule>
  </conditionalFormatting>
  <conditionalFormatting sqref="R554">
    <cfRule type="cellIs" dxfId="336" priority="2468" operator="equal">
      <formula>"Inactiva"</formula>
    </cfRule>
  </conditionalFormatting>
  <conditionalFormatting sqref="G555">
    <cfRule type="cellIs" dxfId="335" priority="2469" operator="equal">
      <formula>"Mercado Libre y Mercado Shops"</formula>
    </cfRule>
  </conditionalFormatting>
  <conditionalFormatting sqref="K555">
    <cfRule type="cellIs" dxfId="334" priority="2470" operator="equal">
      <formula>"Vincular"</formula>
    </cfRule>
  </conditionalFormatting>
  <conditionalFormatting sqref="L555">
    <cfRule type="cellIs" dxfId="333" priority="2471" operator="equal">
      <formula>"$"</formula>
    </cfRule>
  </conditionalFormatting>
  <conditionalFormatting sqref="M555">
    <cfRule type="cellIs" dxfId="332" priority="2472" operator="equal">
      <formula>"Mercado Envíos gratis"</formula>
    </cfRule>
  </conditionalFormatting>
  <conditionalFormatting sqref="N555">
    <cfRule type="cellIs" dxfId="331" priority="2473" operator="equal">
      <formula>"Mercado Envíos por mi cuenta"</formula>
    </cfRule>
  </conditionalFormatting>
  <conditionalFormatting sqref="O555">
    <cfRule type="cellIs" dxfId="330" priority="2474" operator="equal">
      <formula>"Clásica"</formula>
    </cfRule>
  </conditionalFormatting>
  <conditionalFormatting sqref="R555">
    <cfRule type="cellIs" dxfId="329" priority="2475" operator="equal">
      <formula>"Activa"</formula>
    </cfRule>
  </conditionalFormatting>
  <conditionalFormatting sqref="G559">
    <cfRule type="cellIs" dxfId="328" priority="2476" operator="equal">
      <formula>"Mercado Libre y Mercado Shops"</formula>
    </cfRule>
  </conditionalFormatting>
  <conditionalFormatting sqref="K559">
    <cfRule type="cellIs" dxfId="327" priority="2477" operator="equal">
      <formula>"Vincular"</formula>
    </cfRule>
  </conditionalFormatting>
  <conditionalFormatting sqref="L559">
    <cfRule type="cellIs" dxfId="326" priority="2478" operator="equal">
      <formula>"$"</formula>
    </cfRule>
  </conditionalFormatting>
  <conditionalFormatting sqref="M559">
    <cfRule type="cellIs" dxfId="325" priority="2479" operator="equal">
      <formula>"Mercado Envíos gratis"</formula>
    </cfRule>
  </conditionalFormatting>
  <conditionalFormatting sqref="N559">
    <cfRule type="cellIs" dxfId="324" priority="2480" operator="equal">
      <formula>"Mercado Envíos por mi cuenta"</formula>
    </cfRule>
  </conditionalFormatting>
  <conditionalFormatting sqref="O559">
    <cfRule type="cellIs" dxfId="323" priority="2481" operator="equal">
      <formula>"Clásica"</formula>
    </cfRule>
  </conditionalFormatting>
  <conditionalFormatting sqref="R559">
    <cfRule type="cellIs" dxfId="322" priority="2482" operator="equal">
      <formula>"Inactiva"</formula>
    </cfRule>
  </conditionalFormatting>
  <conditionalFormatting sqref="G560">
    <cfRule type="cellIs" dxfId="321" priority="2483" operator="equal">
      <formula>"Mercado Libre y Mercado Shops"</formula>
    </cfRule>
  </conditionalFormatting>
  <conditionalFormatting sqref="K560">
    <cfRule type="cellIs" dxfId="320" priority="2484" operator="equal">
      <formula>"Vincular"</formula>
    </cfRule>
  </conditionalFormatting>
  <conditionalFormatting sqref="L560">
    <cfRule type="cellIs" dxfId="319" priority="2485" operator="equal">
      <formula>"$"</formula>
    </cfRule>
  </conditionalFormatting>
  <conditionalFormatting sqref="M560">
    <cfRule type="cellIs" dxfId="318" priority="2486" operator="equal">
      <formula>"Mercado Envíos gratis"</formula>
    </cfRule>
  </conditionalFormatting>
  <conditionalFormatting sqref="N560">
    <cfRule type="cellIs" dxfId="317" priority="2487" operator="equal">
      <formula>"Mercado Envíos a cargo del comprador"</formula>
    </cfRule>
  </conditionalFormatting>
  <conditionalFormatting sqref="O560">
    <cfRule type="cellIs" dxfId="316" priority="2488" operator="equal">
      <formula>"Premium"</formula>
    </cfRule>
  </conditionalFormatting>
  <conditionalFormatting sqref="R560">
    <cfRule type="cellIs" dxfId="315" priority="2489" operator="equal">
      <formula>"Activa"</formula>
    </cfRule>
  </conditionalFormatting>
  <conditionalFormatting sqref="G569">
    <cfRule type="cellIs" dxfId="314" priority="2490" operator="equal">
      <formula>"Mercado Libre y Mercado Shops"</formula>
    </cfRule>
  </conditionalFormatting>
  <conditionalFormatting sqref="K569">
    <cfRule type="cellIs" dxfId="313" priority="2491" operator="equal">
      <formula>"Vincular"</formula>
    </cfRule>
  </conditionalFormatting>
  <conditionalFormatting sqref="L569">
    <cfRule type="cellIs" dxfId="312" priority="2492" operator="equal">
      <formula>"$"</formula>
    </cfRule>
  </conditionalFormatting>
  <conditionalFormatting sqref="M569">
    <cfRule type="cellIs" dxfId="311" priority="2493" operator="equal">
      <formula>"Mercado Envíos gratis"</formula>
    </cfRule>
  </conditionalFormatting>
  <conditionalFormatting sqref="N569">
    <cfRule type="cellIs" dxfId="310" priority="2494" operator="equal">
      <formula>"Mercado Envíos a cargo del comprador"</formula>
    </cfRule>
  </conditionalFormatting>
  <conditionalFormatting sqref="O569">
    <cfRule type="cellIs" dxfId="309" priority="2495" operator="equal">
      <formula>"Premium"</formula>
    </cfRule>
  </conditionalFormatting>
  <conditionalFormatting sqref="R569">
    <cfRule type="cellIs" dxfId="308" priority="2496" operator="equal">
      <formula>"Activa"</formula>
    </cfRule>
  </conditionalFormatting>
  <conditionalFormatting sqref="G570">
    <cfRule type="cellIs" dxfId="307" priority="2497" operator="equal">
      <formula>"Mercado Libre y Mercado Shops"</formula>
    </cfRule>
  </conditionalFormatting>
  <conditionalFormatting sqref="K570">
    <cfRule type="cellIs" dxfId="306" priority="2498" operator="equal">
      <formula>"Vincular"</formula>
    </cfRule>
  </conditionalFormatting>
  <conditionalFormatting sqref="L570">
    <cfRule type="cellIs" dxfId="305" priority="2499" operator="equal">
      <formula>"$"</formula>
    </cfRule>
  </conditionalFormatting>
  <conditionalFormatting sqref="M570">
    <cfRule type="cellIs" dxfId="304" priority="2500" operator="equal">
      <formula>"Mercado Envíos gratis"</formula>
    </cfRule>
  </conditionalFormatting>
  <conditionalFormatting sqref="N570">
    <cfRule type="cellIs" dxfId="303" priority="2501" operator="equal">
      <formula>"Mercado Envíos gratis"</formula>
    </cfRule>
  </conditionalFormatting>
  <conditionalFormatting sqref="O570">
    <cfRule type="cellIs" dxfId="302" priority="2502" operator="equal">
      <formula>"Premium"</formula>
    </cfRule>
  </conditionalFormatting>
  <conditionalFormatting sqref="R570">
    <cfRule type="cellIs" dxfId="301" priority="2503" operator="equal">
      <formula>"Activa"</formula>
    </cfRule>
  </conditionalFormatting>
  <conditionalFormatting sqref="G571">
    <cfRule type="cellIs" dxfId="300" priority="2504" operator="equal">
      <formula>"Mercado Libre y Mercado Shops"</formula>
    </cfRule>
  </conditionalFormatting>
  <conditionalFormatting sqref="K571">
    <cfRule type="cellIs" dxfId="299" priority="2505" operator="equal">
      <formula>"Vincular"</formula>
    </cfRule>
  </conditionalFormatting>
  <conditionalFormatting sqref="L571">
    <cfRule type="cellIs" dxfId="298" priority="2506" operator="equal">
      <formula>"$"</formula>
    </cfRule>
  </conditionalFormatting>
  <conditionalFormatting sqref="M571">
    <cfRule type="cellIs" dxfId="297" priority="2507" operator="equal">
      <formula>"Mercado Envíos gratis"</formula>
    </cfRule>
  </conditionalFormatting>
  <conditionalFormatting sqref="N571">
    <cfRule type="cellIs" dxfId="296" priority="2508" operator="equal">
      <formula>"Mercado Envíos gratis"</formula>
    </cfRule>
  </conditionalFormatting>
  <conditionalFormatting sqref="O571">
    <cfRule type="cellIs" dxfId="295" priority="2509" operator="equal">
      <formula>"Premium"</formula>
    </cfRule>
  </conditionalFormatting>
  <conditionalFormatting sqref="R571">
    <cfRule type="cellIs" dxfId="294" priority="2510" operator="equal">
      <formula>"Inactiva"</formula>
    </cfRule>
  </conditionalFormatting>
  <conditionalFormatting sqref="G572">
    <cfRule type="cellIs" dxfId="293" priority="2511" operator="equal">
      <formula>"Mercado Libre y Mercado Shops"</formula>
    </cfRule>
  </conditionalFormatting>
  <conditionalFormatting sqref="K572">
    <cfRule type="cellIs" dxfId="292" priority="2512" operator="equal">
      <formula>"Vincular"</formula>
    </cfRule>
  </conditionalFormatting>
  <conditionalFormatting sqref="L572">
    <cfRule type="cellIs" dxfId="291" priority="2513" operator="equal">
      <formula>"$"</formula>
    </cfRule>
  </conditionalFormatting>
  <conditionalFormatting sqref="M572">
    <cfRule type="cellIs" dxfId="290" priority="2514" operator="equal">
      <formula>"Mercado Envíos gratis"</formula>
    </cfRule>
  </conditionalFormatting>
  <conditionalFormatting sqref="N572">
    <cfRule type="cellIs" dxfId="289" priority="2515" operator="equal">
      <formula>"Mercado Envíos gratis"</formula>
    </cfRule>
  </conditionalFormatting>
  <conditionalFormatting sqref="O572">
    <cfRule type="cellIs" dxfId="288" priority="2516" operator="equal">
      <formula>"Premium"</formula>
    </cfRule>
  </conditionalFormatting>
  <conditionalFormatting sqref="R572">
    <cfRule type="cellIs" dxfId="287" priority="2517" operator="equal">
      <formula>"Inactiva"</formula>
    </cfRule>
  </conditionalFormatting>
  <conditionalFormatting sqref="G573">
    <cfRule type="cellIs" dxfId="286" priority="2518" operator="equal">
      <formula>"Mercado Libre y Mercado Shops"</formula>
    </cfRule>
  </conditionalFormatting>
  <conditionalFormatting sqref="K573">
    <cfRule type="cellIs" dxfId="285" priority="2519" operator="equal">
      <formula>"Vincular"</formula>
    </cfRule>
  </conditionalFormatting>
  <conditionalFormatting sqref="L573">
    <cfRule type="cellIs" dxfId="284" priority="2520" operator="equal">
      <formula>"$"</formula>
    </cfRule>
  </conditionalFormatting>
  <conditionalFormatting sqref="M573">
    <cfRule type="cellIs" dxfId="283" priority="2521" operator="equal">
      <formula>"Mercado Envíos gratis"</formula>
    </cfRule>
  </conditionalFormatting>
  <conditionalFormatting sqref="N573">
    <cfRule type="cellIs" dxfId="282" priority="2522" operator="equal">
      <formula>"Mercado Envíos gratis"</formula>
    </cfRule>
  </conditionalFormatting>
  <conditionalFormatting sqref="O573">
    <cfRule type="cellIs" dxfId="281" priority="2523" operator="equal">
      <formula>"Premium"</formula>
    </cfRule>
  </conditionalFormatting>
  <conditionalFormatting sqref="R573">
    <cfRule type="cellIs" dxfId="280" priority="2524" operator="equal">
      <formula>"Activa"</formula>
    </cfRule>
  </conditionalFormatting>
  <conditionalFormatting sqref="G575">
    <cfRule type="cellIs" dxfId="279" priority="2525" operator="equal">
      <formula>"Mercado Libre y Mercado Shops"</formula>
    </cfRule>
  </conditionalFormatting>
  <conditionalFormatting sqref="K575">
    <cfRule type="cellIs" dxfId="278" priority="2526" operator="equal">
      <formula>"Vincular"</formula>
    </cfRule>
  </conditionalFormatting>
  <conditionalFormatting sqref="L575">
    <cfRule type="cellIs" dxfId="277" priority="2527" operator="equal">
      <formula>"$"</formula>
    </cfRule>
  </conditionalFormatting>
  <conditionalFormatting sqref="M575">
    <cfRule type="cellIs" dxfId="276" priority="2528" operator="equal">
      <formula>"Mercado Envíos gratis"</formula>
    </cfRule>
  </conditionalFormatting>
  <conditionalFormatting sqref="N575">
    <cfRule type="cellIs" dxfId="275" priority="2529" operator="equal">
      <formula>"Mercado Envíos a cargo del comprador"</formula>
    </cfRule>
  </conditionalFormatting>
  <conditionalFormatting sqref="O575">
    <cfRule type="cellIs" dxfId="274" priority="2530" operator="equal">
      <formula>"Premium"</formula>
    </cfRule>
  </conditionalFormatting>
  <conditionalFormatting sqref="R575">
    <cfRule type="cellIs" dxfId="273" priority="2531" operator="equal">
      <formula>"Activa"</formula>
    </cfRule>
  </conditionalFormatting>
  <conditionalFormatting sqref="G578">
    <cfRule type="cellIs" dxfId="272" priority="2532" operator="equal">
      <formula>"Mercado Libre y Mercado Shops"</formula>
    </cfRule>
  </conditionalFormatting>
  <conditionalFormatting sqref="K578">
    <cfRule type="cellIs" dxfId="271" priority="2533" operator="equal">
      <formula>"Vincular"</formula>
    </cfRule>
  </conditionalFormatting>
  <conditionalFormatting sqref="L578">
    <cfRule type="cellIs" dxfId="270" priority="2534" operator="equal">
      <formula>"$"</formula>
    </cfRule>
  </conditionalFormatting>
  <conditionalFormatting sqref="M578">
    <cfRule type="cellIs" dxfId="269" priority="2535" operator="equal">
      <formula>"Mercado Envíos gratis"</formula>
    </cfRule>
  </conditionalFormatting>
  <conditionalFormatting sqref="N578">
    <cfRule type="cellIs" dxfId="268" priority="2536" operator="equal">
      <formula>"Mercado Envíos gratis"</formula>
    </cfRule>
  </conditionalFormatting>
  <conditionalFormatting sqref="O578">
    <cfRule type="cellIs" dxfId="267" priority="2537" operator="equal">
      <formula>"Premium"</formula>
    </cfRule>
  </conditionalFormatting>
  <conditionalFormatting sqref="R578">
    <cfRule type="cellIs" dxfId="266" priority="2538" operator="equal">
      <formula>"Inactiva"</formula>
    </cfRule>
  </conditionalFormatting>
  <conditionalFormatting sqref="G579">
    <cfRule type="cellIs" dxfId="265" priority="2539" operator="equal">
      <formula>"Mercado Libre y Mercado Shops"</formula>
    </cfRule>
  </conditionalFormatting>
  <conditionalFormatting sqref="K579">
    <cfRule type="cellIs" dxfId="264" priority="2540" operator="equal">
      <formula>"Vincular"</formula>
    </cfRule>
  </conditionalFormatting>
  <conditionalFormatting sqref="L579">
    <cfRule type="cellIs" dxfId="263" priority="2541" operator="equal">
      <formula>"$"</formula>
    </cfRule>
  </conditionalFormatting>
  <conditionalFormatting sqref="M579">
    <cfRule type="cellIs" dxfId="262" priority="2542" operator="equal">
      <formula>"Mercado Envíos gratis"</formula>
    </cfRule>
  </conditionalFormatting>
  <conditionalFormatting sqref="N579">
    <cfRule type="cellIs" dxfId="261" priority="2543" operator="equal">
      <formula>"Mercado Envíos gratis"</formula>
    </cfRule>
  </conditionalFormatting>
  <conditionalFormatting sqref="O579">
    <cfRule type="cellIs" dxfId="260" priority="2544" operator="equal">
      <formula>"Premium"</formula>
    </cfRule>
  </conditionalFormatting>
  <conditionalFormatting sqref="R579">
    <cfRule type="cellIs" dxfId="259" priority="2545" operator="equal">
      <formula>"Activa"</formula>
    </cfRule>
  </conditionalFormatting>
  <conditionalFormatting sqref="G580">
    <cfRule type="cellIs" dxfId="258" priority="2546" operator="equal">
      <formula>"Mercado Libre y Mercado Shops"</formula>
    </cfRule>
  </conditionalFormatting>
  <conditionalFormatting sqref="K580">
    <cfRule type="cellIs" dxfId="257" priority="2547" operator="equal">
      <formula>"Vincular"</formula>
    </cfRule>
  </conditionalFormatting>
  <conditionalFormatting sqref="L580">
    <cfRule type="cellIs" dxfId="256" priority="2548" operator="equal">
      <formula>"$"</formula>
    </cfRule>
  </conditionalFormatting>
  <conditionalFormatting sqref="M580">
    <cfRule type="cellIs" dxfId="255" priority="2549" operator="equal">
      <formula>"Mercado Envíos gratis"</formula>
    </cfRule>
  </conditionalFormatting>
  <conditionalFormatting sqref="N580">
    <cfRule type="cellIs" dxfId="254" priority="2550" operator="equal">
      <formula>"Mercado Envíos a cargo del comprador"</formula>
    </cfRule>
  </conditionalFormatting>
  <conditionalFormatting sqref="O580">
    <cfRule type="cellIs" dxfId="253" priority="2551" operator="equal">
      <formula>"Premium"</formula>
    </cfRule>
  </conditionalFormatting>
  <conditionalFormatting sqref="R580">
    <cfRule type="cellIs" dxfId="252" priority="2552" operator="equal">
      <formula>"Inactiva"</formula>
    </cfRule>
  </conditionalFormatting>
  <conditionalFormatting sqref="G581">
    <cfRule type="cellIs" dxfId="251" priority="2553" operator="equal">
      <formula>"Mercado Libre y Mercado Shops"</formula>
    </cfRule>
  </conditionalFormatting>
  <conditionalFormatting sqref="K581">
    <cfRule type="cellIs" dxfId="250" priority="2554" operator="equal">
      <formula>"Vincular"</formula>
    </cfRule>
  </conditionalFormatting>
  <conditionalFormatting sqref="L581">
    <cfRule type="cellIs" dxfId="249" priority="2555" operator="equal">
      <formula>"$"</formula>
    </cfRule>
  </conditionalFormatting>
  <conditionalFormatting sqref="M581">
    <cfRule type="cellIs" dxfId="248" priority="2556" operator="equal">
      <formula>"Mercado Envíos gratis"</formula>
    </cfRule>
  </conditionalFormatting>
  <conditionalFormatting sqref="N581">
    <cfRule type="cellIs" dxfId="247" priority="2557" operator="equal">
      <formula>"Mercado Envíos gratis"</formula>
    </cfRule>
  </conditionalFormatting>
  <conditionalFormatting sqref="O581">
    <cfRule type="cellIs" dxfId="246" priority="2558" operator="equal">
      <formula>"Premium"</formula>
    </cfRule>
  </conditionalFormatting>
  <conditionalFormatting sqref="R581">
    <cfRule type="cellIs" dxfId="245" priority="2559" operator="equal">
      <formula>"Activa"</formula>
    </cfRule>
  </conditionalFormatting>
  <conditionalFormatting sqref="G582">
    <cfRule type="cellIs" dxfId="244" priority="2560" operator="equal">
      <formula>"Mercado Libre y Mercado Shops"</formula>
    </cfRule>
  </conditionalFormatting>
  <conditionalFormatting sqref="K582">
    <cfRule type="cellIs" dxfId="243" priority="2561" operator="equal">
      <formula>"Vincular"</formula>
    </cfRule>
  </conditionalFormatting>
  <conditionalFormatting sqref="L582">
    <cfRule type="cellIs" dxfId="242" priority="2562" operator="equal">
      <formula>"$"</formula>
    </cfRule>
  </conditionalFormatting>
  <conditionalFormatting sqref="M582">
    <cfRule type="cellIs" dxfId="241" priority="2563" operator="equal">
      <formula>"Mercado Envíos gratis"</formula>
    </cfRule>
  </conditionalFormatting>
  <conditionalFormatting sqref="N582">
    <cfRule type="cellIs" dxfId="240" priority="2564" operator="equal">
      <formula>"Mercado Envíos gratis"</formula>
    </cfRule>
  </conditionalFormatting>
  <conditionalFormatting sqref="O582">
    <cfRule type="cellIs" dxfId="239" priority="2565" operator="equal">
      <formula>"Premium"</formula>
    </cfRule>
  </conditionalFormatting>
  <conditionalFormatting sqref="R582">
    <cfRule type="cellIs" dxfId="238" priority="2566" operator="equal">
      <formula>"Inactiva"</formula>
    </cfRule>
  </conditionalFormatting>
  <conditionalFormatting sqref="G583">
    <cfRule type="cellIs" dxfId="237" priority="2567" operator="equal">
      <formula>"Mercado Libre y Mercado Shops"</formula>
    </cfRule>
  </conditionalFormatting>
  <conditionalFormatting sqref="K583">
    <cfRule type="cellIs" dxfId="236" priority="2568" operator="equal">
      <formula>"Vincular"</formula>
    </cfRule>
  </conditionalFormatting>
  <conditionalFormatting sqref="L583">
    <cfRule type="cellIs" dxfId="235" priority="2569" operator="equal">
      <formula>"$"</formula>
    </cfRule>
  </conditionalFormatting>
  <conditionalFormatting sqref="M583">
    <cfRule type="cellIs" dxfId="234" priority="2570" operator="equal">
      <formula>"Mercado Envíos gratis"</formula>
    </cfRule>
  </conditionalFormatting>
  <conditionalFormatting sqref="N583">
    <cfRule type="cellIs" dxfId="233" priority="2571" operator="equal">
      <formula>"Mercado Envíos gratis"</formula>
    </cfRule>
  </conditionalFormatting>
  <conditionalFormatting sqref="O583">
    <cfRule type="cellIs" dxfId="232" priority="2572" operator="equal">
      <formula>"Premium"</formula>
    </cfRule>
  </conditionalFormatting>
  <conditionalFormatting sqref="R583">
    <cfRule type="cellIs" dxfId="231" priority="2573" operator="equal">
      <formula>"Activa"</formula>
    </cfRule>
  </conditionalFormatting>
  <conditionalFormatting sqref="G584">
    <cfRule type="cellIs" dxfId="230" priority="2574" operator="equal">
      <formula>"Mercado Libre y Mercado Shops"</formula>
    </cfRule>
  </conditionalFormatting>
  <conditionalFormatting sqref="K584">
    <cfRule type="cellIs" dxfId="229" priority="2575" operator="equal">
      <formula>"Vincular"</formula>
    </cfRule>
  </conditionalFormatting>
  <conditionalFormatting sqref="L584">
    <cfRule type="cellIs" dxfId="228" priority="2576" operator="equal">
      <formula>"$"</formula>
    </cfRule>
  </conditionalFormatting>
  <conditionalFormatting sqref="M584">
    <cfRule type="cellIs" dxfId="227" priority="2577" operator="equal">
      <formula>"Mercado Envíos gratis"</formula>
    </cfRule>
  </conditionalFormatting>
  <conditionalFormatting sqref="N584">
    <cfRule type="cellIs" dxfId="226" priority="2578" operator="equal">
      <formula>"Mercado Envíos gratis"</formula>
    </cfRule>
  </conditionalFormatting>
  <conditionalFormatting sqref="O584">
    <cfRule type="cellIs" dxfId="225" priority="2579" operator="equal">
      <formula>"Premium"</formula>
    </cfRule>
  </conditionalFormatting>
  <conditionalFormatting sqref="R584">
    <cfRule type="cellIs" dxfId="224" priority="2580" operator="equal">
      <formula>"Inactiva"</formula>
    </cfRule>
  </conditionalFormatting>
  <conditionalFormatting sqref="G587">
    <cfRule type="cellIs" dxfId="223" priority="2581" operator="equal">
      <formula>"Mercado Libre y Mercado Shops"</formula>
    </cfRule>
  </conditionalFormatting>
  <conditionalFormatting sqref="K587">
    <cfRule type="cellIs" dxfId="222" priority="2582" operator="equal">
      <formula>"Vincular"</formula>
    </cfRule>
  </conditionalFormatting>
  <conditionalFormatting sqref="L587">
    <cfRule type="cellIs" dxfId="221" priority="2583" operator="equal">
      <formula>"$"</formula>
    </cfRule>
  </conditionalFormatting>
  <conditionalFormatting sqref="M587">
    <cfRule type="cellIs" dxfId="220" priority="2584" operator="equal">
      <formula>"Mercado Envíos gratis"</formula>
    </cfRule>
  </conditionalFormatting>
  <conditionalFormatting sqref="N587">
    <cfRule type="cellIs" dxfId="219" priority="2585" operator="equal">
      <formula>"Mercado Envíos gratis"</formula>
    </cfRule>
  </conditionalFormatting>
  <conditionalFormatting sqref="O587">
    <cfRule type="cellIs" dxfId="218" priority="2586" operator="equal">
      <formula>"Premium"</formula>
    </cfRule>
  </conditionalFormatting>
  <conditionalFormatting sqref="R587">
    <cfRule type="cellIs" dxfId="217" priority="2587" operator="equal">
      <formula>"Activa"</formula>
    </cfRule>
  </conditionalFormatting>
  <conditionalFormatting sqref="G588">
    <cfRule type="cellIs" dxfId="216" priority="2588" operator="equal">
      <formula>"Mercado Libre"</formula>
    </cfRule>
  </conditionalFormatting>
  <conditionalFormatting sqref="K588">
    <cfRule type="cellIs" dxfId="215" priority="2589" operator="equal">
      <formula>"Vincular"</formula>
    </cfRule>
  </conditionalFormatting>
  <conditionalFormatting sqref="L588">
    <cfRule type="cellIs" dxfId="214" priority="2590" operator="equal">
      <formula>"$"</formula>
    </cfRule>
  </conditionalFormatting>
  <conditionalFormatting sqref="M588">
    <cfRule type="cellIs" dxfId="213" priority="2591" operator="equal">
      <formula>"Mercado Envíos gratis"</formula>
    </cfRule>
  </conditionalFormatting>
  <conditionalFormatting sqref="N588">
    <cfRule type="cellIs" dxfId="212" priority="2592" operator="equal">
      <formula>"Mercado Envíos gratis"</formula>
    </cfRule>
  </conditionalFormatting>
  <conditionalFormatting sqref="O588">
    <cfRule type="cellIs" dxfId="211" priority="2593" operator="equal">
      <formula>"Premium"</formula>
    </cfRule>
  </conditionalFormatting>
  <conditionalFormatting sqref="R588">
    <cfRule type="cellIs" dxfId="210" priority="2594" operator="equal">
      <formula>"Activa"</formula>
    </cfRule>
  </conditionalFormatting>
  <conditionalFormatting sqref="G590">
    <cfRule type="cellIs" dxfId="209" priority="2595" operator="equal">
      <formula>"Mercado Libre y Mercado Shops"</formula>
    </cfRule>
  </conditionalFormatting>
  <conditionalFormatting sqref="K590">
    <cfRule type="cellIs" dxfId="208" priority="2596" operator="equal">
      <formula>"Vincular"</formula>
    </cfRule>
  </conditionalFormatting>
  <conditionalFormatting sqref="L590">
    <cfRule type="cellIs" dxfId="207" priority="2597" operator="equal">
      <formula>"$"</formula>
    </cfRule>
  </conditionalFormatting>
  <conditionalFormatting sqref="M590">
    <cfRule type="cellIs" dxfId="206" priority="2598" operator="equal">
      <formula>"Mercado Envíos gratis"</formula>
    </cfRule>
  </conditionalFormatting>
  <conditionalFormatting sqref="N590">
    <cfRule type="cellIs" dxfId="205" priority="2599" operator="equal">
      <formula>"Mercado Envíos gratis"</formula>
    </cfRule>
  </conditionalFormatting>
  <conditionalFormatting sqref="O590">
    <cfRule type="cellIs" dxfId="204" priority="2600" operator="equal">
      <formula>"Premium"</formula>
    </cfRule>
  </conditionalFormatting>
  <conditionalFormatting sqref="R590">
    <cfRule type="cellIs" dxfId="203" priority="2601" operator="equal">
      <formula>"Inactiva"</formula>
    </cfRule>
  </conditionalFormatting>
  <conditionalFormatting sqref="G591">
    <cfRule type="cellIs" dxfId="202" priority="2602" operator="equal">
      <formula>"Mercado Libre y Mercado Shops"</formula>
    </cfRule>
  </conditionalFormatting>
  <conditionalFormatting sqref="K591">
    <cfRule type="cellIs" dxfId="201" priority="2603" operator="equal">
      <formula>"Vincular"</formula>
    </cfRule>
  </conditionalFormatting>
  <conditionalFormatting sqref="L591">
    <cfRule type="cellIs" dxfId="200" priority="2604" operator="equal">
      <formula>"$"</formula>
    </cfRule>
  </conditionalFormatting>
  <conditionalFormatting sqref="M591">
    <cfRule type="cellIs" dxfId="199" priority="2605" operator="equal">
      <formula>"Mercado Envíos gratis"</formula>
    </cfRule>
  </conditionalFormatting>
  <conditionalFormatting sqref="N591">
    <cfRule type="cellIs" dxfId="198" priority="2606" operator="equal">
      <formula>"Mercado Envíos a cargo del comprador"</formula>
    </cfRule>
  </conditionalFormatting>
  <conditionalFormatting sqref="O591">
    <cfRule type="cellIs" dxfId="197" priority="2607" operator="equal">
      <formula>"Premium"</formula>
    </cfRule>
  </conditionalFormatting>
  <conditionalFormatting sqref="R591">
    <cfRule type="cellIs" dxfId="196" priority="2608" operator="equal">
      <formula>"Inactiva"</formula>
    </cfRule>
  </conditionalFormatting>
  <conditionalFormatting sqref="G592">
    <cfRule type="cellIs" dxfId="195" priority="2609" operator="equal">
      <formula>"Mercado Libre y Mercado Shops"</formula>
    </cfRule>
  </conditionalFormatting>
  <conditionalFormatting sqref="K592">
    <cfRule type="cellIs" dxfId="194" priority="2610" operator="equal">
      <formula>"Vincular"</formula>
    </cfRule>
  </conditionalFormatting>
  <conditionalFormatting sqref="L592">
    <cfRule type="cellIs" dxfId="193" priority="2611" operator="equal">
      <formula>"$"</formula>
    </cfRule>
  </conditionalFormatting>
  <conditionalFormatting sqref="M592">
    <cfRule type="cellIs" dxfId="192" priority="2612" operator="equal">
      <formula>"Mercado Envíos gratis"</formula>
    </cfRule>
  </conditionalFormatting>
  <conditionalFormatting sqref="N592">
    <cfRule type="cellIs" dxfId="191" priority="2613" operator="equal">
      <formula>"Mercado Envíos a cargo del comprador"</formula>
    </cfRule>
  </conditionalFormatting>
  <conditionalFormatting sqref="O592">
    <cfRule type="cellIs" dxfId="190" priority="2614" operator="equal">
      <formula>"Premium"</formula>
    </cfRule>
  </conditionalFormatting>
  <conditionalFormatting sqref="R592">
    <cfRule type="cellIs" dxfId="189" priority="2615" operator="equal">
      <formula>"Activa"</formula>
    </cfRule>
  </conditionalFormatting>
  <conditionalFormatting sqref="G593">
    <cfRule type="cellIs" dxfId="188" priority="2616" operator="equal">
      <formula>"Mercado Libre y Mercado Shops"</formula>
    </cfRule>
  </conditionalFormatting>
  <conditionalFormatting sqref="K593">
    <cfRule type="cellIs" dxfId="187" priority="2617" operator="equal">
      <formula>"Vincular"</formula>
    </cfRule>
  </conditionalFormatting>
  <conditionalFormatting sqref="L593">
    <cfRule type="cellIs" dxfId="186" priority="2618" operator="equal">
      <formula>"$"</formula>
    </cfRule>
  </conditionalFormatting>
  <conditionalFormatting sqref="M593">
    <cfRule type="cellIs" dxfId="185" priority="2619" operator="equal">
      <formula>"Mercado Envíos gratis"</formula>
    </cfRule>
  </conditionalFormatting>
  <conditionalFormatting sqref="N593">
    <cfRule type="cellIs" dxfId="184" priority="2620" operator="equal">
      <formula>"Mercado Envíos por mi cuenta"</formula>
    </cfRule>
  </conditionalFormatting>
  <conditionalFormatting sqref="O593">
    <cfRule type="cellIs" dxfId="183" priority="2621" operator="equal">
      <formula>"Clásica"</formula>
    </cfRule>
  </conditionalFormatting>
  <conditionalFormatting sqref="R593">
    <cfRule type="cellIs" dxfId="182" priority="2622" operator="equal">
      <formula>"Inactiva"</formula>
    </cfRule>
  </conditionalFormatting>
  <conditionalFormatting sqref="G594">
    <cfRule type="cellIs" dxfId="181" priority="2623" operator="equal">
      <formula>"Mercado Libre y Mercado Shops"</formula>
    </cfRule>
  </conditionalFormatting>
  <conditionalFormatting sqref="K594">
    <cfRule type="cellIs" dxfId="180" priority="2624" operator="equal">
      <formula>"Vincular"</formula>
    </cfRule>
  </conditionalFormatting>
  <conditionalFormatting sqref="L594">
    <cfRule type="cellIs" dxfId="179" priority="2625" operator="equal">
      <formula>"$"</formula>
    </cfRule>
  </conditionalFormatting>
  <conditionalFormatting sqref="M594">
    <cfRule type="cellIs" dxfId="178" priority="2626" operator="equal">
      <formula>"Mercado Envíos gratis"</formula>
    </cfRule>
  </conditionalFormatting>
  <conditionalFormatting sqref="N594">
    <cfRule type="cellIs" dxfId="177" priority="2627" operator="equal">
      <formula>"Mercado Envíos gratis"</formula>
    </cfRule>
  </conditionalFormatting>
  <conditionalFormatting sqref="O594">
    <cfRule type="cellIs" dxfId="176" priority="2628" operator="equal">
      <formula>"Premium"</formula>
    </cfRule>
  </conditionalFormatting>
  <conditionalFormatting sqref="R594">
    <cfRule type="cellIs" dxfId="175" priority="2629" operator="equal">
      <formula>"Inactiva"</formula>
    </cfRule>
  </conditionalFormatting>
  <conditionalFormatting sqref="G595">
    <cfRule type="cellIs" dxfId="174" priority="2630" operator="equal">
      <formula>"Mercado Libre y Mercado Shops"</formula>
    </cfRule>
  </conditionalFormatting>
  <conditionalFormatting sqref="K595">
    <cfRule type="cellIs" dxfId="173" priority="2631" operator="equal">
      <formula>"Vincular"</formula>
    </cfRule>
  </conditionalFormatting>
  <conditionalFormatting sqref="L595">
    <cfRule type="cellIs" dxfId="172" priority="2632" operator="equal">
      <formula>"$"</formula>
    </cfRule>
  </conditionalFormatting>
  <conditionalFormatting sqref="M595">
    <cfRule type="cellIs" dxfId="171" priority="2633" operator="equal">
      <formula>"Mercado Envíos gratis"</formula>
    </cfRule>
  </conditionalFormatting>
  <conditionalFormatting sqref="N595">
    <cfRule type="cellIs" dxfId="170" priority="2634" operator="equal">
      <formula>"Mercado Envíos a cargo del comprador"</formula>
    </cfRule>
  </conditionalFormatting>
  <conditionalFormatting sqref="O595">
    <cfRule type="cellIs" dxfId="169" priority="2635" operator="equal">
      <formula>"Premium"</formula>
    </cfRule>
  </conditionalFormatting>
  <conditionalFormatting sqref="R595">
    <cfRule type="cellIs" dxfId="168" priority="2636" operator="equal">
      <formula>"Activa"</formula>
    </cfRule>
  </conditionalFormatting>
  <conditionalFormatting sqref="G597">
    <cfRule type="cellIs" dxfId="167" priority="2637" operator="equal">
      <formula>"Mercado Libre"</formula>
    </cfRule>
  </conditionalFormatting>
  <conditionalFormatting sqref="K597">
    <cfRule type="cellIs" dxfId="166" priority="2638" operator="equal">
      <formula>"Vincular"</formula>
    </cfRule>
  </conditionalFormatting>
  <conditionalFormatting sqref="L597">
    <cfRule type="cellIs" dxfId="165" priority="2639" operator="equal">
      <formula>"$"</formula>
    </cfRule>
  </conditionalFormatting>
  <conditionalFormatting sqref="M597">
    <cfRule type="cellIs" dxfId="164" priority="2640" operator="equal">
      <formula>"Mercado Envíos gratis"</formula>
    </cfRule>
  </conditionalFormatting>
  <conditionalFormatting sqref="N597">
    <cfRule type="cellIs" dxfId="163" priority="2641" operator="equal">
      <formula>"Mercado Envíos gratis"</formula>
    </cfRule>
  </conditionalFormatting>
  <conditionalFormatting sqref="O597">
    <cfRule type="cellIs" dxfId="162" priority="2642" operator="equal">
      <formula>"Premium"</formula>
    </cfRule>
  </conditionalFormatting>
  <conditionalFormatting sqref="R597">
    <cfRule type="cellIs" dxfId="161" priority="2643" operator="equal">
      <formula>"Inactiva"</formula>
    </cfRule>
  </conditionalFormatting>
  <conditionalFormatting sqref="G598">
    <cfRule type="cellIs" dxfId="160" priority="2644" operator="equal">
      <formula>"Mercado Libre y Mercado Shops"</formula>
    </cfRule>
  </conditionalFormatting>
  <conditionalFormatting sqref="K598">
    <cfRule type="cellIs" dxfId="159" priority="2645" operator="equal">
      <formula>"Vincular"</formula>
    </cfRule>
  </conditionalFormatting>
  <conditionalFormatting sqref="L598">
    <cfRule type="cellIs" dxfId="158" priority="2646" operator="equal">
      <formula>"$"</formula>
    </cfRule>
  </conditionalFormatting>
  <conditionalFormatting sqref="M598">
    <cfRule type="cellIs" dxfId="157" priority="2647" operator="equal">
      <formula>"Mercado Envíos gratis"</formula>
    </cfRule>
  </conditionalFormatting>
  <conditionalFormatting sqref="N598">
    <cfRule type="cellIs" dxfId="156" priority="2648" operator="equal">
      <formula>"Mercado Envíos gratis"</formula>
    </cfRule>
  </conditionalFormatting>
  <conditionalFormatting sqref="O598">
    <cfRule type="cellIs" dxfId="155" priority="2649" operator="equal">
      <formula>"Premium"</formula>
    </cfRule>
  </conditionalFormatting>
  <conditionalFormatting sqref="R598">
    <cfRule type="cellIs" dxfId="154" priority="2650" operator="equal">
      <formula>"Inactiva"</formula>
    </cfRule>
  </conditionalFormatting>
  <conditionalFormatting sqref="G599">
    <cfRule type="cellIs" dxfId="153" priority="2651" operator="equal">
      <formula>"Mercado Libre y Mercado Shops"</formula>
    </cfRule>
  </conditionalFormatting>
  <conditionalFormatting sqref="K599">
    <cfRule type="cellIs" dxfId="152" priority="2652" operator="equal">
      <formula>"Vincular"</formula>
    </cfRule>
  </conditionalFormatting>
  <conditionalFormatting sqref="L599">
    <cfRule type="cellIs" dxfId="151" priority="2653" operator="equal">
      <formula>"$"</formula>
    </cfRule>
  </conditionalFormatting>
  <conditionalFormatting sqref="M599">
    <cfRule type="cellIs" dxfId="150" priority="2654" operator="equal">
      <formula>"Mercado Envíos gratis"</formula>
    </cfRule>
  </conditionalFormatting>
  <conditionalFormatting sqref="N599">
    <cfRule type="cellIs" dxfId="149" priority="2655" operator="equal">
      <formula>"Mercado Envíos a cargo del comprador"</formula>
    </cfRule>
  </conditionalFormatting>
  <conditionalFormatting sqref="O599">
    <cfRule type="cellIs" dxfId="148" priority="2656" operator="equal">
      <formula>"Premium"</formula>
    </cfRule>
  </conditionalFormatting>
  <conditionalFormatting sqref="R599">
    <cfRule type="cellIs" dxfId="147" priority="2657" operator="equal">
      <formula>"Inactiva"</formula>
    </cfRule>
  </conditionalFormatting>
  <conditionalFormatting sqref="G600">
    <cfRule type="cellIs" dxfId="146" priority="2658" operator="equal">
      <formula>"Mercado Libre y Mercado Shops"</formula>
    </cfRule>
  </conditionalFormatting>
  <conditionalFormatting sqref="K600">
    <cfRule type="cellIs" dxfId="145" priority="2659" operator="equal">
      <formula>"Vincular"</formula>
    </cfRule>
  </conditionalFormatting>
  <conditionalFormatting sqref="L600">
    <cfRule type="cellIs" dxfId="144" priority="2660" operator="equal">
      <formula>"$"</formula>
    </cfRule>
  </conditionalFormatting>
  <conditionalFormatting sqref="M600">
    <cfRule type="cellIs" dxfId="143" priority="2661" operator="equal">
      <formula>"Mercado Envíos gratis"</formula>
    </cfRule>
  </conditionalFormatting>
  <conditionalFormatting sqref="N600">
    <cfRule type="cellIs" dxfId="142" priority="2662" operator="equal">
      <formula>"Mercado Envíos gratis"</formula>
    </cfRule>
  </conditionalFormatting>
  <conditionalFormatting sqref="O600">
    <cfRule type="cellIs" dxfId="141" priority="2663" operator="equal">
      <formula>"Premium"</formula>
    </cfRule>
  </conditionalFormatting>
  <conditionalFormatting sqref="R600">
    <cfRule type="cellIs" dxfId="140" priority="2664" operator="equal">
      <formula>"Inactiva"</formula>
    </cfRule>
  </conditionalFormatting>
  <conditionalFormatting sqref="G601">
    <cfRule type="cellIs" dxfId="139" priority="2665" operator="equal">
      <formula>"Mercado Libre y Mercado Shops"</formula>
    </cfRule>
  </conditionalFormatting>
  <conditionalFormatting sqref="K601">
    <cfRule type="cellIs" dxfId="138" priority="2666" operator="equal">
      <formula>"Vincular"</formula>
    </cfRule>
  </conditionalFormatting>
  <conditionalFormatting sqref="L601">
    <cfRule type="cellIs" dxfId="137" priority="2667" operator="equal">
      <formula>"$"</formula>
    </cfRule>
  </conditionalFormatting>
  <conditionalFormatting sqref="M601">
    <cfRule type="cellIs" dxfId="136" priority="2668" operator="equal">
      <formula>"Mercado Envíos gratis"</formula>
    </cfRule>
  </conditionalFormatting>
  <conditionalFormatting sqref="N601">
    <cfRule type="cellIs" dxfId="135" priority="2669" operator="equal">
      <formula>"Mercado Envíos gratis"</formula>
    </cfRule>
  </conditionalFormatting>
  <conditionalFormatting sqref="O601">
    <cfRule type="cellIs" dxfId="134" priority="2670" operator="equal">
      <formula>"Premium"</formula>
    </cfRule>
  </conditionalFormatting>
  <conditionalFormatting sqref="R601">
    <cfRule type="cellIs" dxfId="133" priority="2671" operator="equal">
      <formula>"Inactiva"</formula>
    </cfRule>
  </conditionalFormatting>
  <conditionalFormatting sqref="G602">
    <cfRule type="cellIs" dxfId="132" priority="2672" operator="equal">
      <formula>"Mercado Libre y Mercado Shops"</formula>
    </cfRule>
  </conditionalFormatting>
  <conditionalFormatting sqref="K602">
    <cfRule type="cellIs" dxfId="131" priority="2673" operator="equal">
      <formula>"Vincular"</formula>
    </cfRule>
  </conditionalFormatting>
  <conditionalFormatting sqref="L602">
    <cfRule type="cellIs" dxfId="130" priority="2674" operator="equal">
      <formula>"$"</formula>
    </cfRule>
  </conditionalFormatting>
  <conditionalFormatting sqref="M602">
    <cfRule type="cellIs" dxfId="129" priority="2675" operator="equal">
      <formula>"Mercado Envíos gratis"</formula>
    </cfRule>
  </conditionalFormatting>
  <conditionalFormatting sqref="N602">
    <cfRule type="cellIs" dxfId="128" priority="2676" operator="equal">
      <formula>"Mercado Envíos gratis"</formula>
    </cfRule>
  </conditionalFormatting>
  <conditionalFormatting sqref="O602">
    <cfRule type="cellIs" dxfId="127" priority="2677" operator="equal">
      <formula>"Premium"</formula>
    </cfRule>
  </conditionalFormatting>
  <conditionalFormatting sqref="R602">
    <cfRule type="cellIs" dxfId="126" priority="2678" operator="equal">
      <formula>"Activa"</formula>
    </cfRule>
  </conditionalFormatting>
  <conditionalFormatting sqref="G603">
    <cfRule type="cellIs" dxfId="125" priority="2679" operator="equal">
      <formula>"Mercado Libre y Mercado Shops"</formula>
    </cfRule>
  </conditionalFormatting>
  <conditionalFormatting sqref="K603">
    <cfRule type="cellIs" dxfId="124" priority="2680" operator="equal">
      <formula>"Vincular"</formula>
    </cfRule>
  </conditionalFormatting>
  <conditionalFormatting sqref="L603">
    <cfRule type="cellIs" dxfId="123" priority="2681" operator="equal">
      <formula>"$"</formula>
    </cfRule>
  </conditionalFormatting>
  <conditionalFormatting sqref="M603">
    <cfRule type="cellIs" dxfId="122" priority="2682" operator="equal">
      <formula>"Mercado Envíos gratis"</formula>
    </cfRule>
  </conditionalFormatting>
  <conditionalFormatting sqref="N603">
    <cfRule type="cellIs" dxfId="121" priority="2683" operator="equal">
      <formula>"Mercado Envíos gratis"</formula>
    </cfRule>
  </conditionalFormatting>
  <conditionalFormatting sqref="O603">
    <cfRule type="cellIs" dxfId="120" priority="2684" operator="equal">
      <formula>"Premium"</formula>
    </cfRule>
  </conditionalFormatting>
  <conditionalFormatting sqref="R603">
    <cfRule type="cellIs" dxfId="119" priority="2685" operator="equal">
      <formula>"Inactiva"</formula>
    </cfRule>
  </conditionalFormatting>
  <conditionalFormatting sqref="G604">
    <cfRule type="cellIs" dxfId="118" priority="2686" operator="equal">
      <formula>"Mercado Libre y Mercado Shops"</formula>
    </cfRule>
  </conditionalFormatting>
  <conditionalFormatting sqref="K604">
    <cfRule type="cellIs" dxfId="117" priority="2687" operator="equal">
      <formula>"Vincular"</formula>
    </cfRule>
  </conditionalFormatting>
  <conditionalFormatting sqref="L604">
    <cfRule type="cellIs" dxfId="116" priority="2688" operator="equal">
      <formula>"$"</formula>
    </cfRule>
  </conditionalFormatting>
  <conditionalFormatting sqref="M604">
    <cfRule type="cellIs" dxfId="115" priority="2689" operator="equal">
      <formula>"Mercado Envíos gratis"</formula>
    </cfRule>
  </conditionalFormatting>
  <conditionalFormatting sqref="N604">
    <cfRule type="cellIs" dxfId="114" priority="2690" operator="equal">
      <formula>"Mercado Envíos a cargo del comprador"</formula>
    </cfRule>
  </conditionalFormatting>
  <conditionalFormatting sqref="O604">
    <cfRule type="cellIs" dxfId="113" priority="2691" operator="equal">
      <formula>"Premium"</formula>
    </cfRule>
  </conditionalFormatting>
  <conditionalFormatting sqref="R604">
    <cfRule type="cellIs" dxfId="112" priority="2692" operator="equal">
      <formula>"Activa"</formula>
    </cfRule>
  </conditionalFormatting>
  <conditionalFormatting sqref="G605">
    <cfRule type="cellIs" dxfId="111" priority="2693" operator="equal">
      <formula>"Mercado Libre y Mercado Shops"</formula>
    </cfRule>
  </conditionalFormatting>
  <conditionalFormatting sqref="K605">
    <cfRule type="cellIs" dxfId="110" priority="2694" operator="equal">
      <formula>"Vincular"</formula>
    </cfRule>
  </conditionalFormatting>
  <conditionalFormatting sqref="L605">
    <cfRule type="cellIs" dxfId="109" priority="2695" operator="equal">
      <formula>"$"</formula>
    </cfRule>
  </conditionalFormatting>
  <conditionalFormatting sqref="M605">
    <cfRule type="cellIs" dxfId="108" priority="2696" operator="equal">
      <formula>"Mercado Envíos gratis"</formula>
    </cfRule>
  </conditionalFormatting>
  <conditionalFormatting sqref="N605">
    <cfRule type="cellIs" dxfId="107" priority="2697" operator="equal">
      <formula>"Mercado Envíos gratis"</formula>
    </cfRule>
  </conditionalFormatting>
  <conditionalFormatting sqref="O605">
    <cfRule type="cellIs" dxfId="106" priority="2698" operator="equal">
      <formula>"Premium"</formula>
    </cfRule>
  </conditionalFormatting>
  <conditionalFormatting sqref="R605">
    <cfRule type="cellIs" dxfId="105" priority="2699" operator="equal">
      <formula>"Activa"</formula>
    </cfRule>
  </conditionalFormatting>
  <conditionalFormatting sqref="G606">
    <cfRule type="cellIs" dxfId="104" priority="2700" operator="equal">
      <formula>"Mercado Libre y Mercado Shops"</formula>
    </cfRule>
  </conditionalFormatting>
  <conditionalFormatting sqref="K606">
    <cfRule type="cellIs" dxfId="103" priority="2701" operator="equal">
      <formula>"Vincular"</formula>
    </cfRule>
  </conditionalFormatting>
  <conditionalFormatting sqref="L606">
    <cfRule type="cellIs" dxfId="102" priority="2702" operator="equal">
      <formula>"$"</formula>
    </cfRule>
  </conditionalFormatting>
  <conditionalFormatting sqref="M606">
    <cfRule type="cellIs" dxfId="101" priority="2703" operator="equal">
      <formula>"Mercado Envíos gratis"</formula>
    </cfRule>
  </conditionalFormatting>
  <conditionalFormatting sqref="N606">
    <cfRule type="cellIs" dxfId="100" priority="2704" operator="equal">
      <formula>"Mercado Envíos gratis"</formula>
    </cfRule>
  </conditionalFormatting>
  <conditionalFormatting sqref="O606">
    <cfRule type="cellIs" dxfId="99" priority="2705" operator="equal">
      <formula>"Premium"</formula>
    </cfRule>
  </conditionalFormatting>
  <conditionalFormatting sqref="R606">
    <cfRule type="cellIs" dxfId="98" priority="2706" operator="equal">
      <formula>"Activa"</formula>
    </cfRule>
  </conditionalFormatting>
  <conditionalFormatting sqref="G608">
    <cfRule type="cellIs" dxfId="97" priority="2707" operator="equal">
      <formula>"Mercado Libre y Mercado Shops"</formula>
    </cfRule>
  </conditionalFormatting>
  <conditionalFormatting sqref="K608">
    <cfRule type="cellIs" dxfId="96" priority="2708" operator="equal">
      <formula>"Vincular"</formula>
    </cfRule>
  </conditionalFormatting>
  <conditionalFormatting sqref="L608">
    <cfRule type="cellIs" dxfId="95" priority="2709" operator="equal">
      <formula>"$"</formula>
    </cfRule>
  </conditionalFormatting>
  <conditionalFormatting sqref="M608">
    <cfRule type="cellIs" dxfId="94" priority="2710" operator="equal">
      <formula>"Mercado Envíos gratis"</formula>
    </cfRule>
  </conditionalFormatting>
  <conditionalFormatting sqref="N608">
    <cfRule type="cellIs" dxfId="93" priority="2711" operator="equal">
      <formula>"Mercado Envíos gratis"</formula>
    </cfRule>
  </conditionalFormatting>
  <conditionalFormatting sqref="O608">
    <cfRule type="cellIs" dxfId="92" priority="2712" operator="equal">
      <formula>"Premium"</formula>
    </cfRule>
  </conditionalFormatting>
  <conditionalFormatting sqref="R608">
    <cfRule type="cellIs" dxfId="91" priority="2713" operator="equal">
      <formula>"Activa"</formula>
    </cfRule>
  </conditionalFormatting>
  <conditionalFormatting sqref="G610">
    <cfRule type="cellIs" dxfId="90" priority="2714" operator="equal">
      <formula>"Mercado Libre y Mercado Shops"</formula>
    </cfRule>
  </conditionalFormatting>
  <conditionalFormatting sqref="K610">
    <cfRule type="cellIs" dxfId="89" priority="2715" operator="equal">
      <formula>"Vincular"</formula>
    </cfRule>
  </conditionalFormatting>
  <conditionalFormatting sqref="L610">
    <cfRule type="cellIs" dxfId="88" priority="2716" operator="equal">
      <formula>"$"</formula>
    </cfRule>
  </conditionalFormatting>
  <conditionalFormatting sqref="M610">
    <cfRule type="cellIs" dxfId="87" priority="2717" operator="equal">
      <formula>"Mercado Envíos gratis"</formula>
    </cfRule>
  </conditionalFormatting>
  <conditionalFormatting sqref="N610">
    <cfRule type="cellIs" dxfId="86" priority="2718" operator="equal">
      <formula>"Mercado Envíos gratis"</formula>
    </cfRule>
  </conditionalFormatting>
  <conditionalFormatting sqref="O610">
    <cfRule type="cellIs" dxfId="85" priority="2719" operator="equal">
      <formula>"Premium"</formula>
    </cfRule>
  </conditionalFormatting>
  <conditionalFormatting sqref="R610">
    <cfRule type="cellIs" dxfId="84" priority="2720" operator="equal">
      <formula>"Inactiva"</formula>
    </cfRule>
  </conditionalFormatting>
  <conditionalFormatting sqref="G612">
    <cfRule type="cellIs" dxfId="83" priority="2721" operator="equal">
      <formula>"Mercado Libre y Mercado Shops"</formula>
    </cfRule>
  </conditionalFormatting>
  <conditionalFormatting sqref="K612">
    <cfRule type="cellIs" dxfId="82" priority="2722" operator="equal">
      <formula>"Vincular"</formula>
    </cfRule>
  </conditionalFormatting>
  <conditionalFormatting sqref="L612">
    <cfRule type="cellIs" dxfId="81" priority="2723" operator="equal">
      <formula>"$"</formula>
    </cfRule>
  </conditionalFormatting>
  <conditionalFormatting sqref="M612">
    <cfRule type="cellIs" dxfId="80" priority="2724" operator="equal">
      <formula>"Mercado Envíos gratis"</formula>
    </cfRule>
  </conditionalFormatting>
  <conditionalFormatting sqref="N612">
    <cfRule type="cellIs" dxfId="79" priority="2725" operator="equal">
      <formula>"Mercado Envíos a cargo del comprador"</formula>
    </cfRule>
  </conditionalFormatting>
  <conditionalFormatting sqref="O612">
    <cfRule type="cellIs" dxfId="78" priority="2726" operator="equal">
      <formula>"Premium"</formula>
    </cfRule>
  </conditionalFormatting>
  <conditionalFormatting sqref="R612">
    <cfRule type="cellIs" dxfId="77" priority="2727" operator="equal">
      <formula>"Activa"</formula>
    </cfRule>
  </conditionalFormatting>
  <dataValidations count="10">
    <dataValidation type="list" allowBlank="1" showInputMessage="1" showErrorMessage="1" sqref="M459:N459" xr:uid="{00000000-0002-0000-0400-000000000000}">
      <formula1>"Envíos por mi cuenta a cargo del comprador,Envíos gratis por mi cuenta,No realizo envíos"</formula1>
    </dataValidation>
    <dataValidation type="list" allowBlank="1" showInputMessage="1" showErrorMessage="1" sqref="N122 N593 N559 N555 N553 N500 N495 N477:N478 N464 N423 N421 N306:N307 N302 N224" xr:uid="{00000000-0002-0000-0400-000001000000}">
      <formula1>"Mercado Envíos por mi cuenta,Mercado Envíos a cargo del comprador"</formula1>
    </dataValidation>
    <dataValidation type="list" allowBlank="1" showInputMessage="1" showErrorMessage="1" sqref="M120 M507" xr:uid="{00000000-0002-0000-0400-000002000000}">
      <formula1>"Mercado Envíos a cargo del comprador"</formula1>
    </dataValidation>
    <dataValidation type="list" allowBlank="1" showInputMessage="1" showErrorMessage="1" sqref="R612 R610 R608 R597:R606 R590:R595 R587:R588 R578:R584 R575 R569:R573 R559:R560 R552:R555 R548:R550 R546 R543:R544 R536:R538 R534 R530:R531 R522:R528 R515:R516 R513 R511 R507 R500:R505 R494:R497 R485:R491 R483 R481 R476:R479 R472:R474 R470 R466:R468 R464 R462 R459:R460 R457 R453:R455 R451 R447:R449 R444 R442 R438 R436 R433:R434 R430:R431 R428 R426 R423:R424 R420:R421 R418 R414:R416 R412 R406 R400:R404 R398 R396 R392:R394 R390 R388 R386 R383:R384 R381 R378:R379 R376 R374 R372 R370 R367 R365 R363 R361 R356 R352:R354 R350 R314:R320 R312 R305:R309 R300:R303 R290:R298 R287 R273 R267 R233:R265 R228:R230 R226 R221:R224 R218:R219 R214:R216 R212 R210 R208 R206 R204 R202 R198 R196 R194 R192 R190 R188 R186 R184 R182 R180 R178 R176 R174 R172 R170 R168 R166 R164 R162 R157:R160 R150:R151 R147 R128:R144 R122:R126 R120 R118 R112:R116 R94:R110 R92 R85:R89 R82:R83 R34:R79 R6:R32" xr:uid="{00000000-0002-0000-0400-000003000000}">
      <formula1>"Activa,Inactiva"</formula1>
    </dataValidation>
    <dataValidation type="list" allowBlank="1" showInputMessage="1" showErrorMessage="1" sqref="O612 O610 O608 O597:O606 O590:O595 O587:O588 O578:O584 O575 O569:O573 O559:O560 O552:O555 O548:O550 O546 O543:O544 O536:O538 O534 O530:O531 O522:O528 O515:O516 O513 O511 O507 O500:O505 O494:O497 O485:O491 O483 O481 O476:O479 O472:O474 O470 O466:O468 O464 O462 O459:O460 O457 O453:O455 O451 O447:O449 O444 O442 O438 O436 O433:O434 O430:O431 O428 O426 O423:O424 O420:O421 O418 O414:O416 O412 O406 O400:O404 O398 O396 O392:O394 O390 O388 O386 O383:O384 O381 O378:O379 O376 O374 O372 O370 O367 O365 O363 O361 O356 O352:O354 O350 O314:O320 O312 O305:O309 O300:O303 O290:O298 O287 O273 O267 O233:O265 O228:O230 O226 O221:O224 O218:O219 O214:O216 O212 O210 O208 O206 O204 O202 O198 O196 O194 O192 O190 O188 O186 O184 O182 O180 O178 O176 O174 O172 O170 O168 O166 O164 O162 O157:O160 O150:O151 O147 O128:O144 O122:O126 O120 O118 O112:O116 O94:O110 O92 O85:O89 O82:O83 O34:O79 O6:O32" xr:uid="{00000000-0002-0000-0400-000004000000}">
      <formula1>"Clásica,Premium"</formula1>
    </dataValidation>
    <dataValidation type="list" allowBlank="1" showInputMessage="1" showErrorMessage="1" sqref="N612 N610 N608 N597:N606 N594:N595 N590:N592 N587:N588 N578:N584 N575 N569:N573 N560 N554 N552 N548:N550 N546 N543:N544 N536:N538 N534 N530:N531 N523:N528 N515 N513 N511 N507 N501:N505 N496:N497 N494 N485:N491 N483 N481 N479 N472:N473 N470 N466:N468 N462 N460 N457 N453:N455 N451 N447:N449 N442 N438 N436 N433:N434 N430:N431 N428 N426 N424 N414:N416 N412 N406 N400:N404 N398 N396 N392:N394 N390 N388 N386 N383:N384 N381 N378:N379 N376 N374 N372 N370 N367 N361 N356 N352:N354 N350 N314:N320 N312 N308:N309 N305 N303 N300:N301 N290:N298 N287 N273 N267 N233:N265 N228:N230 N226 N221:N223 N218:N219 N214:N216 N212 N210 N208 N206 N204 N202 N198 N196 N194 N192 N190 N188 N186 N184 N182 N180 N178 N176 N174 N172 N170 N168 N166 N164 N162 N157:N160 N150:N151 N147 N128:N144 N123:N126 N120 N118 N113:N116 N94:N110 N92 N85:N89 N82:N83 N34:N79 N6:N32" xr:uid="{00000000-0002-0000-0400-000005000000}">
      <formula1>"Mercado Envíos gratis,Mercado Envíos a cargo del comprador"</formula1>
    </dataValidation>
    <dataValidation type="list" allowBlank="1" showInputMessage="1" showErrorMessage="1" sqref="M612 M610 M608 M597:M606 M590:M595 M587:M588 M578:M584 M575 M569:M573 M559:M560 M552:M555 M548:M550 M546 M543:M544 M536:M538 M534 M530:M531 M522:M528 M515:M516 M513 M511 M500:M505 M494:M497 M485:M491 M483 M481 M476:M479 M472:M474 M470 M466:M468 M464 M462 M460 M457 M453:M455 M451 M447:M449 M444 M442 M438 M436 M433:M434 M430:M431 M428 M426 M423:M424 M420:M421 M418 M414:M416 M412 M406 M400:M404 M398 M396 M392:M394 M390 M388 M386 M383:M384 M381 M378:M379 M376 M374 M372 M370 M367 M365 M363 M361 M356 M352:M354 M350 M314:M320 M312 M305:M309 M300:M303 M290:M298 M287 M273 M267 M233:M265 M228:M230 M226 M221:M224 M218:M219 M214:M216 M212 M210 M208 M206 M204 M202 M198 M196 M194 M192 M190 M188 M186 M184 M182 M180 M178 M176 M174 M172 M170 M168 M166 M164 M162 M157:M160 M150:M151 M147 M128:M144 M122:M126 M118 M112:M116 M94:M110 M92 M85:M89 M82:M83 M34:M79 M6:M32" xr:uid="{00000000-0002-0000-0400-000006000000}">
      <formula1>"Mercado Envíos gratis"</formula1>
    </dataValidation>
    <dataValidation type="list" allowBlank="1" showInputMessage="1" showErrorMessage="1" sqref="L612 L610 L608 L597:L606 L590:L595 L587:L588 L578:L584 L575 L569:L573 L559:L560 L552:L555 L548:L550 L546 L543:L544 L536:L538 L534 L530:L531 L522:L528 L515:L516 L513 L511 L507 L500:L505 L494:L497 L485:L491 L483 L481 L476:L479 L472:L474 L470 L466:L468 L464 L462 L459:L460 L457 L453:L455 L451 L447:L449 L444 L442 L438 L436 L433:L434 L430:L431 L428 L426 L423:L424 L420:L421 L418 L414:L416 L412 L406 L400:L404 L398 L396 L392:L394 L390 L388 L386 L383:L384 L381 L378:L379 L376 L374 L372 L370 L367 L365 L363 L361 L356 L352:L354 L350 L314:L320 L312 L305:L309 L300:L303 L290:L298 L287 L273 L267 L233:L265 L228:L230 L226 L221:L224 L218:L219 L214:L216 L212 L210 L208 L206 L204 L202 L198 L196 L194 L192 L190 L188 L186 L184 L182 L180 L178 L176 L174 L172 L170 L168 L166 L164 L162 L157:L160 L150:L151 L147 L128:L144 L122:L126 L120 L118 L112:L116 L94:L110 L92 L85:L89 L82:L83 L34:L79 L6:L32" xr:uid="{00000000-0002-0000-0400-000007000000}">
      <formula1>"$,US$"</formula1>
    </dataValidation>
    <dataValidation type="list" allowBlank="1" showInputMessage="1" showErrorMessage="1" sqref="K612 K610 K608 K597:K606 K590:K595 K587:K588 K578:K584 K575 K569:K573 K559:K560 K552:K555 K548:K550 K546 K543:K544 K536:K538 K534 K530:K531 K522:K528 K515:K516 K513 K511 K507 K500:K505 K494:K497 K485:K491 K483 K481 K476:K479 K472:K474 K470 K466:K468 K464 K462 K459:K460 K457 K453:K455 K451 K447:K449 K444 K442 K438 K436 K433:K434 K430:K431 K428 K426 K423:K424 K420:K421 K418 K414:K416 K412 K406 K400:K404 K398 K396 K392:K394 K390 K388 K386 K383:K384 K381 K378:K379 K376 K374 K372 K370 K367 K365 K363 K361 K356 K352:K354 K350 K314:K320 K312 K305:K309 K300:K303 K290:K298 K287 K273 K267 K233:K265 K228:K230 K226 K221:K224 K218:K219 K214:K216 K212 K210 K208 K206 K204 K202 K198 K196 K194 K192 K190 K188 K186 K184 K182 K180 K178 K176 K174 K172 K170 K168 K166 K164 K162 K157:K160 K150:K151 K147 K128:K144 K122:K126 K120 K118 K112:K116 K94:K110 K92 K85:K89 K82:K83 K34:K79 K6:K32" xr:uid="{00000000-0002-0000-0400-000008000000}">
      <formula1>"No Vincular,Vincular"</formula1>
    </dataValidation>
    <dataValidation type="list" allowBlank="1" showInputMessage="1" showErrorMessage="1" sqref="G612 G610 G608 G597:G606 G590:G595 G587:G588 G578:G584 G575 G569:G573 G559:G560 G552:G555 G548:G550 G546 G543:G544 G536:G538 G534 G530:G531 G522:G528 G515:G516 G513 G511 G507 G500:G505 G494:G497 G485:G491 G483 G481 G476:G479 G472:G474 G470 G466:G468 G464 G462 G459:G460 G457 G453:G455 G451 G447:G449 G444 G442 G438 G436 G433:G434 G430:G431 G428 G426 G423:G424 G420:G421 G418 G414:G416 G412 G406 G400:G404 G398 G396 G392:G394 G390 G388 G386 G383:G384 G381 G378:G379 G376 G374 G372 G370 G367 G365 G363 G361 G356 G352:G354 G350 G314:G320 G312 G305:G309 G300:G303 G290:G298 G287 G273 G267 G233:G265 G228:G230 G226 G221:G224 G218:G219 G214:G216 G212 G210 G208 G206 G204 G202 G198 G196 G194 G192 G190 G188 G186 G184 G182 G180 G178 G176 G174 G172 G170 G168 G166 G164 G162 G157:G160 G150:G151 G147 G128:G144 G122:G126 G120 G118 G112:G116 G94:G110 G92 G85:G89 G82:G83 G34:G79 G6:G32" xr:uid="{00000000-0002-0000-0400-000009000000}">
      <formula1>"Mercado Libre,Mercado Shops,Mercado Libre y Mercado Shops"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179"/>
  <sheetViews>
    <sheetView workbookViewId="0">
      <selection activeCell="A2" sqref="A2"/>
    </sheetView>
  </sheetViews>
  <sheetFormatPr baseColWidth="10" defaultRowHeight="12.75" x14ac:dyDescent="0.2"/>
  <cols>
    <col min="1" max="1" width="25" customWidth="1"/>
    <col min="4" max="4" width="36.140625" customWidth="1"/>
    <col min="8" max="8" width="14.140625" customWidth="1"/>
    <col min="9" max="9" width="15.28515625" customWidth="1"/>
    <col min="10" max="10" width="15.28515625" style="58" customWidth="1"/>
    <col min="12" max="12" width="11.42578125" style="173"/>
  </cols>
  <sheetData>
    <row r="3" spans="1:12" x14ac:dyDescent="0.2">
      <c r="A3" s="54" t="s">
        <v>1789</v>
      </c>
      <c r="D3" s="54" t="s">
        <v>1790</v>
      </c>
      <c r="H3" s="54" t="s">
        <v>1792</v>
      </c>
      <c r="I3" s="54" t="s">
        <v>1793</v>
      </c>
      <c r="J3" s="54" t="s">
        <v>1794</v>
      </c>
      <c r="K3" s="54" t="s">
        <v>1791</v>
      </c>
    </row>
    <row r="4" spans="1:12" ht="15.75" customHeight="1" x14ac:dyDescent="0.2">
      <c r="A4" s="59" t="s">
        <v>75</v>
      </c>
      <c r="B4" s="47"/>
      <c r="C4" s="48" t="s">
        <v>76</v>
      </c>
      <c r="D4" s="47" t="s">
        <v>77</v>
      </c>
      <c r="E4" s="47" t="s">
        <v>61</v>
      </c>
      <c r="F4" s="49">
        <v>0</v>
      </c>
      <c r="G4" s="50" t="s">
        <v>32</v>
      </c>
      <c r="H4" s="49">
        <v>332126867.51999998</v>
      </c>
      <c r="I4" s="49">
        <v>332126867.51999998</v>
      </c>
      <c r="J4" s="49"/>
      <c r="K4" s="49">
        <v>3999</v>
      </c>
      <c r="L4" s="173">
        <f>VLOOKUP(A4,omiapublicaciones!$A$6:$G$599,7,0)</f>
        <v>3999</v>
      </c>
    </row>
    <row r="5" spans="1:12" ht="15.75" customHeight="1" x14ac:dyDescent="0.2">
      <c r="A5" s="59" t="s">
        <v>79</v>
      </c>
      <c r="B5" s="47"/>
      <c r="C5" s="48" t="s">
        <v>80</v>
      </c>
      <c r="D5" s="48" t="s">
        <v>81</v>
      </c>
      <c r="E5" s="47" t="s">
        <v>61</v>
      </c>
      <c r="F5" s="49">
        <v>1</v>
      </c>
      <c r="G5" s="50" t="s">
        <v>62</v>
      </c>
      <c r="H5" s="49">
        <v>137036592</v>
      </c>
      <c r="I5" s="49">
        <v>137036592</v>
      </c>
      <c r="J5" s="62" t="s">
        <v>83</v>
      </c>
      <c r="K5" s="49">
        <v>1650</v>
      </c>
      <c r="L5" s="173">
        <f>VLOOKUP(A5,omiapublicaciones!$A$6:$G$599,7,0)</f>
        <v>1650</v>
      </c>
    </row>
    <row r="6" spans="1:12" ht="15.75" customHeight="1" x14ac:dyDescent="0.2">
      <c r="A6" s="59" t="s">
        <v>101</v>
      </c>
      <c r="B6" s="47"/>
      <c r="C6" s="48" t="s">
        <v>102</v>
      </c>
      <c r="D6" s="47" t="s">
        <v>103</v>
      </c>
      <c r="E6" s="47" t="s">
        <v>61</v>
      </c>
      <c r="F6" s="49">
        <v>0</v>
      </c>
      <c r="G6" s="50" t="s">
        <v>62</v>
      </c>
      <c r="H6" s="49">
        <v>20254.22</v>
      </c>
      <c r="I6" s="49">
        <v>20254.22</v>
      </c>
      <c r="J6" s="49"/>
      <c r="K6" s="49">
        <v>398</v>
      </c>
      <c r="L6" s="173">
        <f>VLOOKUP(A6,omiapublicaciones!$A$6:$G$599,7,0)</f>
        <v>398</v>
      </c>
    </row>
    <row r="7" spans="1:12" ht="15.75" customHeight="1" x14ac:dyDescent="0.2">
      <c r="A7" s="47" t="s">
        <v>105</v>
      </c>
      <c r="B7" s="47"/>
      <c r="C7" s="48" t="s">
        <v>106</v>
      </c>
      <c r="D7" s="47" t="s">
        <v>107</v>
      </c>
      <c r="E7" s="47" t="s">
        <v>61</v>
      </c>
      <c r="F7" s="49">
        <v>3</v>
      </c>
      <c r="G7" s="50" t="s">
        <v>32</v>
      </c>
      <c r="H7" s="49">
        <v>25190.55</v>
      </c>
      <c r="I7" s="49">
        <v>25190.55</v>
      </c>
      <c r="J7" s="49"/>
      <c r="K7" s="49">
        <v>198</v>
      </c>
      <c r="L7" s="173">
        <f>VLOOKUP(A7,omiapublicaciones!$A$6:$G$599,7,0)</f>
        <v>295</v>
      </c>
    </row>
    <row r="8" spans="1:12" ht="15.75" customHeight="1" x14ac:dyDescent="0.2">
      <c r="A8" s="47" t="s">
        <v>112</v>
      </c>
      <c r="B8" s="47"/>
      <c r="C8" s="48" t="s">
        <v>113</v>
      </c>
      <c r="D8" s="47" t="s">
        <v>114</v>
      </c>
      <c r="E8" s="47" t="s">
        <v>61</v>
      </c>
      <c r="F8" s="49">
        <v>2</v>
      </c>
      <c r="G8" s="50" t="s">
        <v>62</v>
      </c>
      <c r="H8" s="49">
        <v>14350.98</v>
      </c>
      <c r="I8" s="49">
        <v>14350.98</v>
      </c>
      <c r="J8" s="49"/>
      <c r="K8" s="49">
        <v>282</v>
      </c>
      <c r="L8" s="173">
        <f>VLOOKUP(A8,omiapublicaciones!$A$6:$G$599,7,0)</f>
        <v>282</v>
      </c>
    </row>
    <row r="9" spans="1:12" ht="15.75" customHeight="1" x14ac:dyDescent="0.2">
      <c r="A9" s="47" t="s">
        <v>122</v>
      </c>
      <c r="B9" s="47"/>
      <c r="C9" s="48" t="s">
        <v>123</v>
      </c>
      <c r="D9" s="47" t="s">
        <v>124</v>
      </c>
      <c r="E9" s="47" t="s">
        <v>61</v>
      </c>
      <c r="F9" s="49">
        <v>10</v>
      </c>
      <c r="G9" s="50" t="s">
        <v>32</v>
      </c>
      <c r="H9" s="49">
        <v>15063.44</v>
      </c>
      <c r="I9" s="49">
        <v>15063.44</v>
      </c>
      <c r="J9" s="49"/>
      <c r="K9" s="49">
        <v>296</v>
      </c>
      <c r="L9" s="173">
        <f>VLOOKUP(A9,omiapublicaciones!$A$6:$G$599,7,0)</f>
        <v>296</v>
      </c>
    </row>
    <row r="10" spans="1:12" ht="15.75" customHeight="1" x14ac:dyDescent="0.2">
      <c r="A10" s="47" t="s">
        <v>126</v>
      </c>
      <c r="B10" s="47"/>
      <c r="C10" s="48" t="s">
        <v>127</v>
      </c>
      <c r="D10" s="47" t="s">
        <v>128</v>
      </c>
      <c r="E10" s="47" t="s">
        <v>61</v>
      </c>
      <c r="F10" s="49">
        <v>0</v>
      </c>
      <c r="G10" s="50" t="s">
        <v>62</v>
      </c>
      <c r="H10" s="49">
        <v>61984.02</v>
      </c>
      <c r="I10" s="49">
        <v>61984.02</v>
      </c>
      <c r="J10" s="49"/>
      <c r="K10" s="49" t="e">
        <v>#N/A</v>
      </c>
      <c r="L10" s="173">
        <f>VLOOKUP(A10,omiapublicaciones!$A$6:$G$599,7,0)</f>
        <v>1218</v>
      </c>
    </row>
    <row r="11" spans="1:12" ht="15.75" customHeight="1" x14ac:dyDescent="0.2">
      <c r="A11" s="47" t="s">
        <v>129</v>
      </c>
      <c r="B11" s="47"/>
      <c r="C11" s="48" t="s">
        <v>130</v>
      </c>
      <c r="D11" s="47" t="s">
        <v>131</v>
      </c>
      <c r="E11" s="47" t="s">
        <v>61</v>
      </c>
      <c r="F11" s="49">
        <v>0</v>
      </c>
      <c r="G11" s="50" t="s">
        <v>62</v>
      </c>
      <c r="H11" s="49">
        <v>15165.22</v>
      </c>
      <c r="I11" s="49">
        <v>15165.22</v>
      </c>
      <c r="J11" s="49"/>
      <c r="K11" s="49" t="e">
        <v>#N/A</v>
      </c>
      <c r="L11" s="173">
        <f>VLOOKUP(A11,omiapublicaciones!$A$6:$G$599,7,0)</f>
        <v>298</v>
      </c>
    </row>
    <row r="12" spans="1:12" ht="15.75" customHeight="1" x14ac:dyDescent="0.2">
      <c r="A12" s="47" t="s">
        <v>136</v>
      </c>
      <c r="B12" s="47"/>
      <c r="C12" s="48" t="s">
        <v>134</v>
      </c>
      <c r="D12" s="47" t="s">
        <v>137</v>
      </c>
      <c r="E12" s="47" t="s">
        <v>61</v>
      </c>
      <c r="F12" s="49">
        <v>1</v>
      </c>
      <c r="G12" s="50" t="s">
        <v>34</v>
      </c>
      <c r="H12" s="49">
        <v>958</v>
      </c>
      <c r="I12" s="49">
        <v>958</v>
      </c>
      <c r="J12" s="49"/>
      <c r="K12" s="49" t="e">
        <v>#N/A</v>
      </c>
      <c r="L12" s="173">
        <f>VLOOKUP(A12,omiapublicaciones!$A$6:$G$599,7,0)</f>
        <v>958</v>
      </c>
    </row>
    <row r="13" spans="1:12" ht="15.75" customHeight="1" x14ac:dyDescent="0.2">
      <c r="A13" s="47" t="s">
        <v>142</v>
      </c>
      <c r="B13" s="47"/>
      <c r="C13" s="47" t="s">
        <v>143</v>
      </c>
      <c r="D13" s="47" t="s">
        <v>144</v>
      </c>
      <c r="E13" s="47" t="s">
        <v>61</v>
      </c>
      <c r="F13" s="51" t="s">
        <v>145</v>
      </c>
      <c r="G13" s="50" t="s">
        <v>62</v>
      </c>
      <c r="H13" s="49">
        <v>12010.04</v>
      </c>
      <c r="I13" s="49">
        <v>12010.04</v>
      </c>
      <c r="J13" s="49"/>
      <c r="K13" s="49" t="e">
        <v>#N/A</v>
      </c>
      <c r="L13" s="173">
        <f>VLOOKUP(A13,omiapublicaciones!$A$6:$G$599,7,0)</f>
        <v>236</v>
      </c>
    </row>
    <row r="14" spans="1:12" ht="15.75" customHeight="1" x14ac:dyDescent="0.2">
      <c r="A14" s="47" t="s">
        <v>150</v>
      </c>
      <c r="B14" s="47"/>
      <c r="C14" s="48" t="s">
        <v>151</v>
      </c>
      <c r="D14" s="47" t="s">
        <v>152</v>
      </c>
      <c r="E14" s="47" t="s">
        <v>61</v>
      </c>
      <c r="F14" s="49">
        <v>0</v>
      </c>
      <c r="G14" s="57" t="s">
        <v>62</v>
      </c>
      <c r="H14" s="56">
        <v>30432.22</v>
      </c>
      <c r="I14" s="56">
        <v>30432.22</v>
      </c>
      <c r="J14" s="60"/>
      <c r="K14" s="49" t="e">
        <v>#N/A</v>
      </c>
      <c r="L14" s="173">
        <f>VLOOKUP(A14,omiapublicaciones!$A$6:$G$599,7,0)</f>
        <v>635</v>
      </c>
    </row>
    <row r="15" spans="1:12" ht="15.75" customHeight="1" x14ac:dyDescent="0.2">
      <c r="A15" s="47" t="s">
        <v>157</v>
      </c>
      <c r="B15" s="47"/>
      <c r="C15" s="48" t="s">
        <v>151</v>
      </c>
      <c r="D15" s="47" t="s">
        <v>158</v>
      </c>
      <c r="E15" s="47" t="s">
        <v>61</v>
      </c>
      <c r="F15" s="49">
        <v>0</v>
      </c>
      <c r="G15" s="50" t="s">
        <v>62</v>
      </c>
      <c r="H15" s="49">
        <v>25404.29</v>
      </c>
      <c r="I15" s="49">
        <v>25404.29</v>
      </c>
      <c r="J15" s="49"/>
      <c r="K15" s="49" t="e">
        <v>#N/A</v>
      </c>
      <c r="L15" s="173">
        <f>VLOOKUP(A15,omiapublicaciones!$A$6:$G$599,7,0)</f>
        <v>499.2</v>
      </c>
    </row>
    <row r="16" spans="1:12" ht="15.75" customHeight="1" x14ac:dyDescent="0.2">
      <c r="A16" s="47" t="s">
        <v>159</v>
      </c>
      <c r="B16" s="47"/>
      <c r="C16" s="48" t="s">
        <v>160</v>
      </c>
      <c r="D16" s="48" t="s">
        <v>161</v>
      </c>
      <c r="E16" s="47" t="s">
        <v>61</v>
      </c>
      <c r="F16" s="49">
        <v>999</v>
      </c>
      <c r="G16" s="50" t="s">
        <v>34</v>
      </c>
      <c r="H16" s="49">
        <v>950</v>
      </c>
      <c r="I16" s="49">
        <v>950</v>
      </c>
      <c r="J16" s="49"/>
      <c r="K16" s="49" t="e">
        <v>#N/A</v>
      </c>
      <c r="L16" s="173">
        <f>VLOOKUP(A16,omiapublicaciones!$A$6:$G$599,7,0)</f>
        <v>950</v>
      </c>
    </row>
    <row r="17" spans="1:12" ht="15.75" customHeight="1" x14ac:dyDescent="0.2">
      <c r="A17" s="47" t="s">
        <v>166</v>
      </c>
      <c r="B17" s="47"/>
      <c r="C17" s="48" t="s">
        <v>160</v>
      </c>
      <c r="D17" s="48" t="s">
        <v>167</v>
      </c>
      <c r="E17" s="47" t="s">
        <v>61</v>
      </c>
      <c r="F17" s="49">
        <v>999</v>
      </c>
      <c r="G17" s="50" t="s">
        <v>34</v>
      </c>
      <c r="H17" s="49">
        <v>950</v>
      </c>
      <c r="I17" s="49">
        <v>950</v>
      </c>
      <c r="J17" s="49"/>
      <c r="K17" s="49" t="e">
        <v>#N/A</v>
      </c>
      <c r="L17" s="173">
        <f>VLOOKUP(A17,omiapublicaciones!$A$6:$G$599,7,0)</f>
        <v>950</v>
      </c>
    </row>
    <row r="18" spans="1:12" ht="15.75" customHeight="1" x14ac:dyDescent="0.2">
      <c r="A18" s="47" t="s">
        <v>170</v>
      </c>
      <c r="B18" s="47"/>
      <c r="C18" s="48" t="s">
        <v>160</v>
      </c>
      <c r="D18" s="48" t="s">
        <v>171</v>
      </c>
      <c r="E18" s="47" t="s">
        <v>61</v>
      </c>
      <c r="F18" s="49">
        <v>999</v>
      </c>
      <c r="G18" s="50" t="s">
        <v>34</v>
      </c>
      <c r="H18" s="49">
        <v>950</v>
      </c>
      <c r="I18" s="49">
        <v>950</v>
      </c>
      <c r="J18" s="49"/>
      <c r="K18" s="49" t="e">
        <v>#N/A</v>
      </c>
      <c r="L18" s="173">
        <f>VLOOKUP(A18,omiapublicaciones!$A$6:$G$599,7,0)</f>
        <v>950</v>
      </c>
    </row>
    <row r="19" spans="1:12" ht="15.75" customHeight="1" x14ac:dyDescent="0.2">
      <c r="A19" s="47" t="s">
        <v>178</v>
      </c>
      <c r="B19" s="47"/>
      <c r="C19" s="48" t="s">
        <v>160</v>
      </c>
      <c r="D19" s="48" t="s">
        <v>179</v>
      </c>
      <c r="E19" s="47" t="s">
        <v>61</v>
      </c>
      <c r="F19" s="49">
        <v>999</v>
      </c>
      <c r="G19" s="50" t="s">
        <v>34</v>
      </c>
      <c r="H19" s="49">
        <v>950</v>
      </c>
      <c r="I19" s="49">
        <v>950</v>
      </c>
      <c r="J19" s="49"/>
      <c r="K19" s="49" t="e">
        <v>#N/A</v>
      </c>
      <c r="L19" s="173">
        <f>VLOOKUP(A19,omiapublicaciones!$A$6:$G$599,7,0)</f>
        <v>950</v>
      </c>
    </row>
    <row r="20" spans="1:12" ht="15.75" customHeight="1" x14ac:dyDescent="0.2">
      <c r="A20" s="47" t="s">
        <v>206</v>
      </c>
      <c r="B20" s="47"/>
      <c r="C20" s="48" t="s">
        <v>160</v>
      </c>
      <c r="D20" s="48" t="s">
        <v>207</v>
      </c>
      <c r="E20" s="47" t="s">
        <v>61</v>
      </c>
      <c r="F20" s="49">
        <v>999</v>
      </c>
      <c r="G20" s="50" t="s">
        <v>34</v>
      </c>
      <c r="H20" s="49">
        <v>950</v>
      </c>
      <c r="I20" s="49">
        <v>950</v>
      </c>
      <c r="J20" s="49"/>
      <c r="K20" s="49" t="e">
        <v>#N/A</v>
      </c>
      <c r="L20" s="173">
        <f>VLOOKUP(A20,omiapublicaciones!$A$6:$G$599,7,0)</f>
        <v>950</v>
      </c>
    </row>
    <row r="21" spans="1:12" ht="15.75" customHeight="1" x14ac:dyDescent="0.2">
      <c r="A21" s="47" t="s">
        <v>212</v>
      </c>
      <c r="B21" s="47"/>
      <c r="C21" s="48" t="s">
        <v>160</v>
      </c>
      <c r="D21" s="47" t="s">
        <v>213</v>
      </c>
      <c r="E21" s="47" t="s">
        <v>61</v>
      </c>
      <c r="F21" s="49">
        <v>998</v>
      </c>
      <c r="G21" s="50" t="s">
        <v>34</v>
      </c>
      <c r="H21" s="49">
        <v>850</v>
      </c>
      <c r="I21" s="49">
        <v>850</v>
      </c>
      <c r="J21" s="49"/>
      <c r="K21" s="49" t="e">
        <v>#N/A</v>
      </c>
      <c r="L21" s="173">
        <f>VLOOKUP(A21,omiapublicaciones!$A$6:$G$599,7,0)</f>
        <v>850</v>
      </c>
    </row>
    <row r="22" spans="1:12" ht="15.75" customHeight="1" x14ac:dyDescent="0.2">
      <c r="A22" s="47" t="s">
        <v>230</v>
      </c>
      <c r="B22" s="47"/>
      <c r="C22" s="48" t="s">
        <v>160</v>
      </c>
      <c r="D22" s="48" t="s">
        <v>231</v>
      </c>
      <c r="E22" s="47" t="s">
        <v>61</v>
      </c>
      <c r="F22" s="49">
        <v>999</v>
      </c>
      <c r="G22" s="50" t="s">
        <v>34</v>
      </c>
      <c r="H22" s="49">
        <v>950</v>
      </c>
      <c r="I22" s="49">
        <v>950</v>
      </c>
      <c r="J22" s="49"/>
      <c r="K22" s="49" t="e">
        <v>#N/A</v>
      </c>
      <c r="L22" s="173">
        <f>VLOOKUP(A22,omiapublicaciones!$A$6:$G$599,7,0)</f>
        <v>950</v>
      </c>
    </row>
    <row r="23" spans="1:12" ht="15.75" customHeight="1" x14ac:dyDescent="0.2">
      <c r="A23" s="47" t="s">
        <v>232</v>
      </c>
      <c r="B23" s="47"/>
      <c r="C23" s="48" t="s">
        <v>160</v>
      </c>
      <c r="D23" s="48" t="s">
        <v>233</v>
      </c>
      <c r="E23" s="47" t="s">
        <v>61</v>
      </c>
      <c r="F23" s="49">
        <v>999</v>
      </c>
      <c r="G23" s="50" t="s">
        <v>32</v>
      </c>
      <c r="H23" s="49">
        <v>78899856</v>
      </c>
      <c r="I23" s="49">
        <v>78899856</v>
      </c>
      <c r="J23" s="49"/>
      <c r="K23" s="49" t="e">
        <v>#N/A</v>
      </c>
      <c r="L23" s="173">
        <f>VLOOKUP(A23,omiapublicaciones!$A$6:$G$599,7,0)</f>
        <v>950</v>
      </c>
    </row>
    <row r="24" spans="1:12" ht="15.75" customHeight="1" x14ac:dyDescent="0.2">
      <c r="A24" s="47" t="s">
        <v>244</v>
      </c>
      <c r="B24" s="47"/>
      <c r="C24" s="48" t="s">
        <v>160</v>
      </c>
      <c r="D24" s="48" t="s">
        <v>245</v>
      </c>
      <c r="E24" s="47" t="s">
        <v>61</v>
      </c>
      <c r="F24" s="49">
        <v>999</v>
      </c>
      <c r="G24" s="50" t="s">
        <v>32</v>
      </c>
      <c r="H24" s="49">
        <v>78899856</v>
      </c>
      <c r="I24" s="49">
        <v>78899856</v>
      </c>
      <c r="J24" s="49"/>
      <c r="K24" s="49" t="e">
        <v>#N/A</v>
      </c>
      <c r="L24" s="173">
        <f>VLOOKUP(A24,omiapublicaciones!$A$6:$G$599,7,0)</f>
        <v>950</v>
      </c>
    </row>
    <row r="25" spans="1:12" ht="15.75" customHeight="1" x14ac:dyDescent="0.2">
      <c r="A25" s="47" t="s">
        <v>261</v>
      </c>
      <c r="B25" s="47"/>
      <c r="C25" s="48" t="s">
        <v>127</v>
      </c>
      <c r="D25" s="47" t="s">
        <v>262</v>
      </c>
      <c r="E25" s="47" t="s">
        <v>61</v>
      </c>
      <c r="F25" s="49">
        <v>2</v>
      </c>
      <c r="G25" s="50" t="s">
        <v>62</v>
      </c>
      <c r="H25" s="49">
        <v>131805.1</v>
      </c>
      <c r="I25" s="49">
        <v>131805.1</v>
      </c>
      <c r="J25" s="49"/>
      <c r="K25" s="49" t="e">
        <v>#N/A</v>
      </c>
      <c r="L25" s="173">
        <f>VLOOKUP(A25,omiapublicaciones!$A$6:$G$599,7,0)</f>
        <v>1590</v>
      </c>
    </row>
    <row r="26" spans="1:12" ht="15.75" customHeight="1" x14ac:dyDescent="0.2">
      <c r="A26" s="47" t="s">
        <v>263</v>
      </c>
      <c r="B26" s="47"/>
      <c r="C26" s="48" t="s">
        <v>264</v>
      </c>
      <c r="D26" s="47" t="s">
        <v>265</v>
      </c>
      <c r="E26" s="47" t="s">
        <v>61</v>
      </c>
      <c r="F26" s="49">
        <v>0</v>
      </c>
      <c r="G26" s="50" t="s">
        <v>62</v>
      </c>
      <c r="H26" s="49">
        <v>14707.21</v>
      </c>
      <c r="I26" s="49">
        <v>14707.21</v>
      </c>
      <c r="J26" s="49"/>
      <c r="K26" s="49" t="e">
        <v>#N/A</v>
      </c>
      <c r="L26" s="173">
        <f>VLOOKUP(A26,omiapublicaciones!$A$6:$G$599,7,0)</f>
        <v>289</v>
      </c>
    </row>
    <row r="27" spans="1:12" ht="15.75" customHeight="1" x14ac:dyDescent="0.2">
      <c r="A27" s="47" t="s">
        <v>267</v>
      </c>
      <c r="B27" s="47"/>
      <c r="C27" s="47" t="s">
        <v>268</v>
      </c>
      <c r="D27" s="47" t="s">
        <v>269</v>
      </c>
      <c r="E27" s="47" t="s">
        <v>61</v>
      </c>
      <c r="F27" s="49">
        <v>0</v>
      </c>
      <c r="G27" s="55" t="s">
        <v>62</v>
      </c>
      <c r="H27" s="55" t="s">
        <v>270</v>
      </c>
      <c r="I27" s="55" t="s">
        <v>270</v>
      </c>
      <c r="J27" s="55"/>
      <c r="K27" s="49" t="e">
        <v>#N/A</v>
      </c>
      <c r="L27" s="173">
        <f>VLOOKUP(A27,omiapublicaciones!$A$6:$G$599,7,0)</f>
        <v>620</v>
      </c>
    </row>
    <row r="28" spans="1:12" ht="15.75" customHeight="1" x14ac:dyDescent="0.2">
      <c r="A28" s="47" t="s">
        <v>279</v>
      </c>
      <c r="B28" s="47"/>
      <c r="C28" s="48" t="s">
        <v>280</v>
      </c>
      <c r="D28" s="47" t="s">
        <v>281</v>
      </c>
      <c r="E28" s="47" t="s">
        <v>61</v>
      </c>
      <c r="F28" s="49">
        <v>0</v>
      </c>
      <c r="G28" s="57" t="s">
        <v>62</v>
      </c>
      <c r="H28" s="56">
        <v>3511.41</v>
      </c>
      <c r="I28" s="56">
        <v>3511.41</v>
      </c>
      <c r="J28" s="60"/>
      <c r="K28" s="49" t="e">
        <v>#N/A</v>
      </c>
      <c r="L28" s="173">
        <f>VLOOKUP(A28,omiapublicaciones!$A$6:$G$599,7,0)</f>
        <v>69</v>
      </c>
    </row>
    <row r="29" spans="1:12" ht="15.75" customHeight="1" x14ac:dyDescent="0.2">
      <c r="A29" s="47" t="s">
        <v>283</v>
      </c>
      <c r="B29" s="47"/>
      <c r="C29" s="48" t="s">
        <v>284</v>
      </c>
      <c r="D29" s="47" t="s">
        <v>285</v>
      </c>
      <c r="E29" s="47" t="s">
        <v>61</v>
      </c>
      <c r="F29" s="49">
        <v>4</v>
      </c>
      <c r="G29" s="50" t="s">
        <v>62</v>
      </c>
      <c r="H29" s="49">
        <v>66157</v>
      </c>
      <c r="I29" s="49">
        <v>66157</v>
      </c>
      <c r="J29" s="49"/>
      <c r="K29" s="49" t="e">
        <v>#N/A</v>
      </c>
      <c r="L29" s="173">
        <f>VLOOKUP(A29,omiapublicaciones!$A$6:$G$599,7,0)</f>
        <v>732</v>
      </c>
    </row>
    <row r="30" spans="1:12" ht="15.75" customHeight="1" x14ac:dyDescent="0.2">
      <c r="A30" s="47" t="s">
        <v>307</v>
      </c>
      <c r="B30" s="47"/>
      <c r="C30" s="48" t="s">
        <v>134</v>
      </c>
      <c r="D30" s="47" t="s">
        <v>308</v>
      </c>
      <c r="E30" s="47" t="s">
        <v>61</v>
      </c>
      <c r="F30" s="49">
        <v>1</v>
      </c>
      <c r="G30" s="50" t="s">
        <v>32</v>
      </c>
      <c r="H30" s="49">
        <v>42238.7</v>
      </c>
      <c r="I30" s="49">
        <v>42238.7</v>
      </c>
      <c r="J30" s="49"/>
      <c r="K30" s="49" t="e">
        <v>#N/A</v>
      </c>
      <c r="L30" s="173">
        <f>VLOOKUP(A30,omiapublicaciones!$A$6:$G$599,7,0)</f>
        <v>830</v>
      </c>
    </row>
    <row r="31" spans="1:12" ht="15.75" customHeight="1" x14ac:dyDescent="0.2">
      <c r="A31" s="47" t="s">
        <v>311</v>
      </c>
      <c r="B31" s="47"/>
      <c r="C31" s="48" t="s">
        <v>134</v>
      </c>
      <c r="D31" s="47" t="s">
        <v>312</v>
      </c>
      <c r="E31" s="47" t="s">
        <v>61</v>
      </c>
      <c r="F31" s="49">
        <v>4</v>
      </c>
      <c r="G31" s="50" t="s">
        <v>62</v>
      </c>
      <c r="H31" s="49">
        <v>43256.5</v>
      </c>
      <c r="I31" s="49">
        <v>43256.5</v>
      </c>
      <c r="J31" s="49"/>
      <c r="K31" s="49" t="e">
        <v>#N/A</v>
      </c>
      <c r="L31" s="173">
        <f>VLOOKUP(A31,omiapublicaciones!$A$6:$G$599,7,0)</f>
        <v>850</v>
      </c>
    </row>
    <row r="32" spans="1:12" ht="15.75" customHeight="1" x14ac:dyDescent="0.2">
      <c r="A32" s="47" t="s">
        <v>313</v>
      </c>
      <c r="B32" s="47"/>
      <c r="C32" s="48" t="s">
        <v>134</v>
      </c>
      <c r="D32" s="47" t="s">
        <v>314</v>
      </c>
      <c r="E32" s="47" t="s">
        <v>61</v>
      </c>
      <c r="F32" s="49">
        <v>4</v>
      </c>
      <c r="G32" s="50" t="s">
        <v>32</v>
      </c>
      <c r="H32" s="49">
        <v>43256.5</v>
      </c>
      <c r="I32" s="49">
        <v>43256.5</v>
      </c>
      <c r="J32" s="49"/>
      <c r="K32" s="49" t="e">
        <v>#N/A</v>
      </c>
      <c r="L32" s="173">
        <f>VLOOKUP(A32,omiapublicaciones!$A$6:$G$599,7,0)</f>
        <v>850</v>
      </c>
    </row>
    <row r="33" spans="1:12" ht="15.75" customHeight="1" x14ac:dyDescent="0.2">
      <c r="A33" s="47" t="s">
        <v>315</v>
      </c>
      <c r="B33" s="47"/>
      <c r="C33" s="48" t="s">
        <v>134</v>
      </c>
      <c r="D33" s="47" t="s">
        <v>316</v>
      </c>
      <c r="E33" s="47" t="s">
        <v>61</v>
      </c>
      <c r="F33" s="49">
        <v>2</v>
      </c>
      <c r="G33" s="50" t="s">
        <v>34</v>
      </c>
      <c r="H33" s="49">
        <v>1449</v>
      </c>
      <c r="I33" s="49">
        <v>1449</v>
      </c>
      <c r="J33" s="49"/>
      <c r="K33" s="49" t="e">
        <v>#N/A</v>
      </c>
      <c r="L33" s="173">
        <f>VLOOKUP(A33,omiapublicaciones!$A$6:$G$599,7,0)</f>
        <v>1449</v>
      </c>
    </row>
    <row r="34" spans="1:12" ht="15.75" customHeight="1" x14ac:dyDescent="0.2">
      <c r="A34" s="47" t="s">
        <v>317</v>
      </c>
      <c r="B34" s="47"/>
      <c r="C34" s="48" t="s">
        <v>134</v>
      </c>
      <c r="D34" s="48" t="s">
        <v>318</v>
      </c>
      <c r="E34" s="47" t="s">
        <v>61</v>
      </c>
      <c r="F34" s="49">
        <v>2</v>
      </c>
      <c r="G34" s="50" t="s">
        <v>34</v>
      </c>
      <c r="H34" s="49">
        <v>849</v>
      </c>
      <c r="I34" s="49">
        <v>849</v>
      </c>
      <c r="J34" s="49"/>
      <c r="K34" s="49" t="e">
        <v>#N/A</v>
      </c>
      <c r="L34" s="173">
        <f>VLOOKUP(A34,omiapublicaciones!$A$6:$G$599,7,0)</f>
        <v>849</v>
      </c>
    </row>
    <row r="35" spans="1:12" ht="15.75" customHeight="1" x14ac:dyDescent="0.2">
      <c r="A35" s="47" t="s">
        <v>319</v>
      </c>
      <c r="B35" s="47"/>
      <c r="C35" s="48" t="s">
        <v>320</v>
      </c>
      <c r="D35" s="48" t="s">
        <v>321</v>
      </c>
      <c r="E35" s="47" t="s">
        <v>61</v>
      </c>
      <c r="F35" s="49">
        <v>2</v>
      </c>
      <c r="G35" s="50" t="s">
        <v>62</v>
      </c>
      <c r="H35" s="49">
        <v>51144.45</v>
      </c>
      <c r="I35" s="49">
        <v>51144.45</v>
      </c>
      <c r="J35" s="49"/>
      <c r="K35" s="49" t="e">
        <v>#N/A</v>
      </c>
      <c r="L35" s="173">
        <f>VLOOKUP(A35,omiapublicaciones!$A$6:$G$599,7,0)</f>
        <v>1005</v>
      </c>
    </row>
    <row r="36" spans="1:12" ht="15.75" customHeight="1" x14ac:dyDescent="0.2">
      <c r="A36" s="47" t="s">
        <v>322</v>
      </c>
      <c r="B36" s="47"/>
      <c r="C36" s="48" t="s">
        <v>134</v>
      </c>
      <c r="D36" s="47" t="s">
        <v>323</v>
      </c>
      <c r="E36" s="47" t="s">
        <v>61</v>
      </c>
      <c r="F36" s="49">
        <v>1</v>
      </c>
      <c r="G36" s="50" t="s">
        <v>62</v>
      </c>
      <c r="H36" s="49">
        <v>47327.7</v>
      </c>
      <c r="I36" s="49">
        <v>47327.7</v>
      </c>
      <c r="J36" s="49"/>
      <c r="K36" s="49" t="e">
        <v>#N/A</v>
      </c>
      <c r="L36" s="173">
        <f>VLOOKUP(A36,omiapublicaciones!$A$6:$G$599,7,0)</f>
        <v>930</v>
      </c>
    </row>
    <row r="37" spans="1:12" ht="15.75" customHeight="1" x14ac:dyDescent="0.2">
      <c r="A37" s="47" t="s">
        <v>324</v>
      </c>
      <c r="B37" s="47"/>
      <c r="C37" s="48" t="s">
        <v>134</v>
      </c>
      <c r="D37" s="47" t="s">
        <v>325</v>
      </c>
      <c r="E37" s="47" t="s">
        <v>61</v>
      </c>
      <c r="F37" s="49">
        <v>1</v>
      </c>
      <c r="G37" s="50" t="s">
        <v>62</v>
      </c>
      <c r="H37" s="49">
        <v>41475.35</v>
      </c>
      <c r="I37" s="49">
        <v>41475.35</v>
      </c>
      <c r="J37" s="49"/>
      <c r="K37" s="49" t="e">
        <v>#N/A</v>
      </c>
      <c r="L37" s="173">
        <f>VLOOKUP(A37,omiapublicaciones!$A$6:$G$599,7,0)</f>
        <v>815</v>
      </c>
    </row>
    <row r="38" spans="1:12" ht="15.75" customHeight="1" x14ac:dyDescent="0.2">
      <c r="A38" s="47" t="s">
        <v>327</v>
      </c>
      <c r="B38" s="47"/>
      <c r="C38" s="48" t="s">
        <v>328</v>
      </c>
      <c r="D38" s="47" t="s">
        <v>329</v>
      </c>
      <c r="E38" s="47" t="s">
        <v>61</v>
      </c>
      <c r="F38" s="49">
        <v>1</v>
      </c>
      <c r="G38" s="50" t="s">
        <v>32</v>
      </c>
      <c r="H38" s="49">
        <v>25343.22</v>
      </c>
      <c r="I38" s="49">
        <v>25343.22</v>
      </c>
      <c r="J38" s="49"/>
      <c r="K38" s="49" t="e">
        <v>#N/A</v>
      </c>
      <c r="L38" s="173">
        <f>VLOOKUP(A38,omiapublicaciones!$A$6:$G$599,7,0)</f>
        <v>498</v>
      </c>
    </row>
    <row r="39" spans="1:12" ht="15.75" customHeight="1" x14ac:dyDescent="0.2">
      <c r="A39" s="47" t="s">
        <v>337</v>
      </c>
      <c r="B39" s="47"/>
      <c r="C39" s="48" t="s">
        <v>335</v>
      </c>
      <c r="D39" s="47" t="s">
        <v>338</v>
      </c>
      <c r="E39" s="47" t="s">
        <v>61</v>
      </c>
      <c r="F39" s="49">
        <v>5</v>
      </c>
      <c r="G39" s="50" t="s">
        <v>62</v>
      </c>
      <c r="H39" s="49">
        <v>165191382.72</v>
      </c>
      <c r="I39" s="49">
        <v>165191382.72</v>
      </c>
      <c r="J39" s="49"/>
      <c r="K39" s="49" t="e">
        <v>#N/A</v>
      </c>
      <c r="L39" s="173">
        <f>VLOOKUP(A39,omiapublicaciones!$A$6:$G$599,7,0)</f>
        <v>989</v>
      </c>
    </row>
    <row r="40" spans="1:12" ht="15.75" customHeight="1" x14ac:dyDescent="0.2">
      <c r="A40" s="47" t="s">
        <v>356</v>
      </c>
      <c r="B40" s="47"/>
      <c r="C40" s="48" t="s">
        <v>357</v>
      </c>
      <c r="D40" s="47" t="s">
        <v>358</v>
      </c>
      <c r="E40" s="47" t="s">
        <v>61</v>
      </c>
      <c r="F40" s="49">
        <v>0</v>
      </c>
      <c r="G40" s="50" t="s">
        <v>62</v>
      </c>
      <c r="H40" s="49">
        <v>3307.85</v>
      </c>
      <c r="I40" s="49">
        <v>3307.85</v>
      </c>
      <c r="J40" s="49"/>
      <c r="K40" s="49" t="e">
        <v>#N/A</v>
      </c>
      <c r="L40" s="173">
        <f>VLOOKUP(A40,omiapublicaciones!$A$6:$G$599,7,0)</f>
        <v>75</v>
      </c>
    </row>
    <row r="41" spans="1:12" ht="15.75" customHeight="1" x14ac:dyDescent="0.2">
      <c r="A41" s="47" t="s">
        <v>368</v>
      </c>
      <c r="B41" s="47"/>
      <c r="C41" s="47" t="s">
        <v>143</v>
      </c>
      <c r="D41" s="47" t="s">
        <v>369</v>
      </c>
      <c r="E41" s="47" t="s">
        <v>61</v>
      </c>
      <c r="F41" s="55" t="s">
        <v>145</v>
      </c>
      <c r="G41" s="50" t="s">
        <v>32</v>
      </c>
      <c r="H41" s="49">
        <v>60</v>
      </c>
      <c r="I41" s="49">
        <v>60</v>
      </c>
      <c r="J41" s="49"/>
      <c r="K41" s="49" t="e">
        <v>#N/A</v>
      </c>
      <c r="L41" s="173">
        <f>VLOOKUP(A41,omiapublicaciones!$A$6:$G$599,7,0)</f>
        <v>60</v>
      </c>
    </row>
    <row r="42" spans="1:12" ht="15.75" customHeight="1" x14ac:dyDescent="0.2">
      <c r="A42" s="47" t="s">
        <v>382</v>
      </c>
      <c r="B42" s="47"/>
      <c r="C42" s="48" t="s">
        <v>383</v>
      </c>
      <c r="D42" s="47" t="s">
        <v>384</v>
      </c>
      <c r="E42" s="47" t="s">
        <v>61</v>
      </c>
      <c r="F42" s="56">
        <v>2</v>
      </c>
      <c r="G42" s="50" t="s">
        <v>62</v>
      </c>
      <c r="H42" s="49">
        <v>49261.52</v>
      </c>
      <c r="I42" s="49">
        <v>49261.52</v>
      </c>
      <c r="J42" s="49"/>
      <c r="K42" s="49" t="e">
        <v>#N/A</v>
      </c>
      <c r="L42" s="173">
        <f>VLOOKUP(A42,omiapublicaciones!$A$6:$G$599,7,0)</f>
        <v>368</v>
      </c>
    </row>
    <row r="43" spans="1:12" ht="15.75" customHeight="1" x14ac:dyDescent="0.2">
      <c r="A43" s="47" t="s">
        <v>388</v>
      </c>
      <c r="B43" s="47"/>
      <c r="C43" s="48" t="s">
        <v>389</v>
      </c>
      <c r="D43" s="47" t="s">
        <v>390</v>
      </c>
      <c r="E43" s="47" t="s">
        <v>61</v>
      </c>
      <c r="F43" s="49">
        <v>0</v>
      </c>
      <c r="G43" s="57" t="s">
        <v>62</v>
      </c>
      <c r="H43" s="56">
        <v>66615.009999999995</v>
      </c>
      <c r="I43" s="56">
        <v>66615.009999999995</v>
      </c>
      <c r="J43" s="60"/>
      <c r="K43" s="49" t="e">
        <v>#N/A</v>
      </c>
      <c r="L43" s="173">
        <f>VLOOKUP(A43,omiapublicaciones!$A$6:$G$599,7,0)</f>
        <v>1309</v>
      </c>
    </row>
    <row r="44" spans="1:12" ht="15.75" customHeight="1" x14ac:dyDescent="0.2">
      <c r="A44" s="47" t="s">
        <v>391</v>
      </c>
      <c r="B44" s="47"/>
      <c r="C44" s="47" t="s">
        <v>392</v>
      </c>
      <c r="D44" s="47" t="s">
        <v>393</v>
      </c>
      <c r="E44" s="47" t="s">
        <v>61</v>
      </c>
      <c r="F44" s="49">
        <v>1</v>
      </c>
      <c r="G44" s="55" t="s">
        <v>32</v>
      </c>
      <c r="H44" s="55" t="s">
        <v>394</v>
      </c>
      <c r="I44" s="55" t="s">
        <v>394</v>
      </c>
      <c r="J44" s="55"/>
      <c r="K44" s="49" t="e">
        <v>#N/A</v>
      </c>
      <c r="L44" s="173">
        <f>VLOOKUP(A44,omiapublicaciones!$A$6:$G$599,7,0)</f>
        <v>515</v>
      </c>
    </row>
    <row r="45" spans="1:12" ht="15.75" customHeight="1" x14ac:dyDescent="0.2">
      <c r="A45" s="47" t="s">
        <v>399</v>
      </c>
      <c r="B45" s="47"/>
      <c r="C45" s="48" t="s">
        <v>134</v>
      </c>
      <c r="D45" s="47" t="s">
        <v>400</v>
      </c>
      <c r="E45" s="47" t="s">
        <v>61</v>
      </c>
      <c r="F45" s="49">
        <v>1</v>
      </c>
      <c r="G45" s="50" t="s">
        <v>34</v>
      </c>
      <c r="H45" s="49">
        <v>1399</v>
      </c>
      <c r="I45" s="49">
        <v>1399</v>
      </c>
      <c r="J45" s="49"/>
      <c r="K45" s="49" t="e">
        <v>#N/A</v>
      </c>
      <c r="L45" s="173">
        <f>VLOOKUP(A45,omiapublicaciones!$A$6:$G$599,7,0)</f>
        <v>1399</v>
      </c>
    </row>
    <row r="46" spans="1:12" ht="15.75" customHeight="1" x14ac:dyDescent="0.2">
      <c r="A46" s="47" t="s">
        <v>410</v>
      </c>
      <c r="B46" s="47"/>
      <c r="C46" s="48" t="s">
        <v>127</v>
      </c>
      <c r="D46" s="47" t="s">
        <v>411</v>
      </c>
      <c r="E46" s="47" t="s">
        <v>61</v>
      </c>
      <c r="F46" s="49">
        <v>3</v>
      </c>
      <c r="G46" s="57" t="s">
        <v>62</v>
      </c>
      <c r="H46" s="56">
        <v>112975.8</v>
      </c>
      <c r="I46" s="56">
        <v>112975.8</v>
      </c>
      <c r="J46" s="60"/>
      <c r="K46" s="49" t="e">
        <v>#N/A</v>
      </c>
      <c r="L46" s="173">
        <f>VLOOKUP(A46,omiapublicaciones!$A$6:$G$599,7,0)</f>
        <v>1220</v>
      </c>
    </row>
    <row r="47" spans="1:12" ht="15.75" customHeight="1" x14ac:dyDescent="0.2">
      <c r="A47" s="47" t="s">
        <v>417</v>
      </c>
      <c r="B47" s="47"/>
      <c r="C47" s="48" t="s">
        <v>418</v>
      </c>
      <c r="D47" s="48" t="s">
        <v>419</v>
      </c>
      <c r="E47" s="47" t="s">
        <v>61</v>
      </c>
      <c r="F47" s="49">
        <v>3</v>
      </c>
      <c r="G47" s="50" t="s">
        <v>62</v>
      </c>
      <c r="H47" s="49">
        <v>48243.72</v>
      </c>
      <c r="I47" s="49">
        <v>48243.72</v>
      </c>
      <c r="J47" s="49"/>
      <c r="K47" s="49" t="e">
        <v>#N/A</v>
      </c>
      <c r="L47" s="173">
        <f>VLOOKUP(A47,omiapublicaciones!$A$6:$G$599,7,0)</f>
        <v>948</v>
      </c>
    </row>
    <row r="48" spans="1:12" ht="15.75" customHeight="1" x14ac:dyDescent="0.2">
      <c r="A48" s="47" t="s">
        <v>420</v>
      </c>
      <c r="B48" s="47"/>
      <c r="C48" s="48" t="s">
        <v>421</v>
      </c>
      <c r="D48" s="48" t="s">
        <v>422</v>
      </c>
      <c r="E48" s="47" t="s">
        <v>61</v>
      </c>
      <c r="F48" s="49">
        <v>3</v>
      </c>
      <c r="G48" s="50" t="s">
        <v>62</v>
      </c>
      <c r="H48" s="49">
        <v>40065.699999999997</v>
      </c>
      <c r="I48" s="49">
        <v>40065.699999999997</v>
      </c>
      <c r="J48" s="49"/>
      <c r="K48" s="49" t="e">
        <v>#N/A</v>
      </c>
      <c r="L48" s="173">
        <f>VLOOKUP(A48,omiapublicaciones!$A$6:$G$599,7,0)</f>
        <v>787.3</v>
      </c>
    </row>
    <row r="49" spans="1:12" ht="15.75" customHeight="1" x14ac:dyDescent="0.2">
      <c r="A49" s="47" t="s">
        <v>423</v>
      </c>
      <c r="B49" s="47"/>
      <c r="C49" s="48" t="s">
        <v>134</v>
      </c>
      <c r="D49" s="47" t="s">
        <v>424</v>
      </c>
      <c r="E49" s="47" t="s">
        <v>61</v>
      </c>
      <c r="F49" s="49">
        <v>10</v>
      </c>
      <c r="G49" s="50" t="s">
        <v>62</v>
      </c>
      <c r="H49" s="49">
        <v>45699.22</v>
      </c>
      <c r="I49" s="49">
        <v>45699.22</v>
      </c>
      <c r="J49" s="49"/>
      <c r="K49" s="49" t="e">
        <v>#N/A</v>
      </c>
      <c r="L49" s="173">
        <f>VLOOKUP(A49,omiapublicaciones!$A$6:$G$599,7,0)</f>
        <v>898</v>
      </c>
    </row>
    <row r="50" spans="1:12" ht="15.75" customHeight="1" x14ac:dyDescent="0.2">
      <c r="A50" s="47" t="s">
        <v>428</v>
      </c>
      <c r="B50" s="47"/>
      <c r="C50" s="48" t="s">
        <v>113</v>
      </c>
      <c r="D50" s="47" t="s">
        <v>429</v>
      </c>
      <c r="E50" s="47" t="s">
        <v>61</v>
      </c>
      <c r="F50" s="49">
        <v>4</v>
      </c>
      <c r="G50" s="50" t="s">
        <v>62</v>
      </c>
      <c r="H50" s="49">
        <v>40065.699999999997</v>
      </c>
      <c r="I50" s="49">
        <v>40065.699999999997</v>
      </c>
      <c r="J50" s="49"/>
      <c r="K50" s="49" t="e">
        <v>#N/A</v>
      </c>
      <c r="L50" s="173">
        <f>VLOOKUP(A50,omiapublicaciones!$A$6:$G$599,7,0)</f>
        <v>787.3</v>
      </c>
    </row>
    <row r="51" spans="1:12" ht="15.75" customHeight="1" x14ac:dyDescent="0.2">
      <c r="A51" s="47" t="s">
        <v>449</v>
      </c>
      <c r="B51" s="47"/>
      <c r="C51" s="47" t="s">
        <v>143</v>
      </c>
      <c r="D51" s="47" t="s">
        <v>450</v>
      </c>
      <c r="E51" s="47" t="s">
        <v>61</v>
      </c>
      <c r="F51" s="55" t="s">
        <v>451</v>
      </c>
      <c r="G51" s="50" t="s">
        <v>62</v>
      </c>
      <c r="H51" s="49">
        <v>18320.400000000001</v>
      </c>
      <c r="I51" s="49">
        <v>18320.400000000001</v>
      </c>
      <c r="J51" s="49"/>
      <c r="K51" s="49" t="e">
        <v>#N/A</v>
      </c>
      <c r="L51" s="173">
        <f>VLOOKUP(A51,omiapublicaciones!$A$6:$G$599,7,0)</f>
        <v>446</v>
      </c>
    </row>
    <row r="52" spans="1:12" ht="15.75" customHeight="1" x14ac:dyDescent="0.2">
      <c r="A52" s="47" t="s">
        <v>466</v>
      </c>
      <c r="B52" s="47"/>
      <c r="C52" s="48" t="s">
        <v>467</v>
      </c>
      <c r="D52" s="48" t="s">
        <v>468</v>
      </c>
      <c r="E52" s="47" t="s">
        <v>61</v>
      </c>
      <c r="F52" s="49">
        <v>2</v>
      </c>
      <c r="G52" s="50" t="s">
        <v>34</v>
      </c>
      <c r="H52" s="49">
        <v>528</v>
      </c>
      <c r="I52" s="49">
        <v>274</v>
      </c>
      <c r="J52" s="49"/>
      <c r="K52" s="49" t="e">
        <v>#N/A</v>
      </c>
      <c r="L52" s="173">
        <f>VLOOKUP(A52,omiapublicaciones!$A$6:$G$599,7,0)</f>
        <v>528</v>
      </c>
    </row>
    <row r="53" spans="1:12" ht="15.75" customHeight="1" x14ac:dyDescent="0.2">
      <c r="A53" s="47" t="s">
        <v>470</v>
      </c>
      <c r="B53" s="47"/>
      <c r="C53" s="48" t="s">
        <v>471</v>
      </c>
      <c r="D53" s="48" t="s">
        <v>472</v>
      </c>
      <c r="E53" s="47" t="s">
        <v>61</v>
      </c>
      <c r="F53" s="56">
        <v>2</v>
      </c>
      <c r="G53" s="50" t="s">
        <v>34</v>
      </c>
      <c r="H53" s="49">
        <v>669</v>
      </c>
      <c r="I53" s="49">
        <v>669</v>
      </c>
      <c r="J53" s="49"/>
      <c r="K53" s="49" t="e">
        <v>#N/A</v>
      </c>
      <c r="L53" s="173">
        <f>VLOOKUP(A53,omiapublicaciones!$A$6:$G$599,7,0)</f>
        <v>669</v>
      </c>
    </row>
    <row r="54" spans="1:12" ht="15.75" customHeight="1" x14ac:dyDescent="0.2">
      <c r="A54" s="47" t="s">
        <v>487</v>
      </c>
      <c r="B54" s="47"/>
      <c r="C54" s="47" t="s">
        <v>143</v>
      </c>
      <c r="D54" s="48" t="s">
        <v>488</v>
      </c>
      <c r="E54" s="47" t="s">
        <v>61</v>
      </c>
      <c r="F54" s="55" t="s">
        <v>485</v>
      </c>
      <c r="G54" s="57" t="s">
        <v>62</v>
      </c>
      <c r="H54" s="56">
        <v>89696678.400000006</v>
      </c>
      <c r="I54" s="56">
        <v>89696678.400000006</v>
      </c>
      <c r="J54" s="60"/>
      <c r="K54" s="49" t="e">
        <v>#N/A</v>
      </c>
      <c r="L54" s="173">
        <f>VLOOKUP(A54,omiapublicaciones!$A$6:$G$599,7,0)</f>
        <v>1080</v>
      </c>
    </row>
    <row r="55" spans="1:12" ht="15.75" customHeight="1" x14ac:dyDescent="0.2">
      <c r="A55" s="47" t="s">
        <v>544</v>
      </c>
      <c r="B55" s="47"/>
      <c r="C55" s="47" t="s">
        <v>143</v>
      </c>
      <c r="D55" s="47" t="s">
        <v>545</v>
      </c>
      <c r="E55" s="47" t="s">
        <v>61</v>
      </c>
      <c r="F55" s="55" t="s">
        <v>254</v>
      </c>
      <c r="G55" s="51" t="s">
        <v>62</v>
      </c>
      <c r="H55" s="51" t="s">
        <v>546</v>
      </c>
      <c r="I55" s="51" t="s">
        <v>546</v>
      </c>
      <c r="J55" s="61"/>
      <c r="K55" s="49" t="e">
        <v>#N/A</v>
      </c>
      <c r="L55" s="173">
        <f>VLOOKUP(A55,omiapublicaciones!$A$6:$G$599,7,0)</f>
        <v>1080</v>
      </c>
    </row>
    <row r="56" spans="1:12" ht="15.75" customHeight="1" x14ac:dyDescent="0.2">
      <c r="A56" s="47" t="s">
        <v>572</v>
      </c>
      <c r="B56" s="47"/>
      <c r="C56" s="47" t="s">
        <v>143</v>
      </c>
      <c r="D56" s="47" t="s">
        <v>573</v>
      </c>
      <c r="E56" s="47" t="s">
        <v>61</v>
      </c>
      <c r="F56" s="55" t="s">
        <v>254</v>
      </c>
      <c r="G56" s="57" t="s">
        <v>34</v>
      </c>
      <c r="H56" s="56">
        <v>342</v>
      </c>
      <c r="I56" s="56">
        <v>342</v>
      </c>
      <c r="J56" s="60"/>
      <c r="K56" s="49" t="e">
        <v>#N/A</v>
      </c>
      <c r="L56" s="173">
        <f>VLOOKUP(A56,omiapublicaciones!$A$6:$G$599,7,0)</f>
        <v>342</v>
      </c>
    </row>
    <row r="57" spans="1:12" ht="15.75" customHeight="1" x14ac:dyDescent="0.2">
      <c r="A57" s="47" t="s">
        <v>576</v>
      </c>
      <c r="B57" s="47"/>
      <c r="C57" s="48" t="s">
        <v>577</v>
      </c>
      <c r="D57" s="47" t="s">
        <v>578</v>
      </c>
      <c r="E57" s="47" t="s">
        <v>61</v>
      </c>
      <c r="F57" s="49">
        <v>1</v>
      </c>
      <c r="G57" s="57" t="s">
        <v>62</v>
      </c>
      <c r="H57" s="56">
        <v>40508.44</v>
      </c>
      <c r="I57" s="56">
        <v>40508.44</v>
      </c>
      <c r="J57" s="60"/>
      <c r="K57" s="49" t="e">
        <v>#N/A</v>
      </c>
      <c r="L57" s="173">
        <f>VLOOKUP(A57,omiapublicaciones!$A$6:$G$599,7,0)</f>
        <v>396</v>
      </c>
    </row>
    <row r="58" spans="1:12" ht="15.75" customHeight="1" x14ac:dyDescent="0.2">
      <c r="A58" s="47" t="s">
        <v>587</v>
      </c>
      <c r="B58" s="47"/>
      <c r="C58" s="48" t="s">
        <v>588</v>
      </c>
      <c r="D58" s="47" t="s">
        <v>589</v>
      </c>
      <c r="E58" s="47" t="s">
        <v>61</v>
      </c>
      <c r="F58" s="49">
        <v>0</v>
      </c>
      <c r="G58" s="57" t="s">
        <v>62</v>
      </c>
      <c r="H58" s="56">
        <v>13898.06</v>
      </c>
      <c r="I58" s="56">
        <v>13898.06</v>
      </c>
      <c r="J58" s="60"/>
      <c r="K58" s="49" t="e">
        <v>#N/A</v>
      </c>
      <c r="L58" s="173">
        <f>VLOOKUP(A58,omiapublicaciones!$A$6:$G$599,7,0)</f>
        <v>273.10000000000002</v>
      </c>
    </row>
    <row r="59" spans="1:12" ht="15.75" customHeight="1" x14ac:dyDescent="0.2">
      <c r="A59" s="47" t="s">
        <v>590</v>
      </c>
      <c r="B59" s="47"/>
      <c r="C59" s="48" t="s">
        <v>591</v>
      </c>
      <c r="D59" s="47" t="s">
        <v>592</v>
      </c>
      <c r="E59" s="47" t="s">
        <v>61</v>
      </c>
      <c r="F59" s="49">
        <v>3</v>
      </c>
      <c r="G59" s="50" t="s">
        <v>62</v>
      </c>
      <c r="H59" s="49">
        <v>7887.95</v>
      </c>
      <c r="I59" s="49">
        <v>7887.95</v>
      </c>
      <c r="J59" s="49"/>
      <c r="K59" s="49" t="e">
        <v>#N/A</v>
      </c>
      <c r="L59" s="173">
        <f>VLOOKUP(A59,omiapublicaciones!$A$6:$G$599,7,0)</f>
        <v>182.1</v>
      </c>
    </row>
    <row r="60" spans="1:12" ht="15.75" customHeight="1" x14ac:dyDescent="0.2">
      <c r="A60" s="47" t="s">
        <v>605</v>
      </c>
      <c r="B60" s="47"/>
      <c r="C60" s="48" t="s">
        <v>588</v>
      </c>
      <c r="D60" s="47" t="s">
        <v>606</v>
      </c>
      <c r="E60" s="47" t="s">
        <v>61</v>
      </c>
      <c r="F60" s="49">
        <v>1</v>
      </c>
      <c r="G60" s="50" t="s">
        <v>62</v>
      </c>
      <c r="H60" s="49">
        <v>11552.03</v>
      </c>
      <c r="I60" s="49">
        <v>11552.03</v>
      </c>
      <c r="J60" s="49"/>
      <c r="K60" s="49" t="e">
        <v>#N/A</v>
      </c>
      <c r="L60" s="173">
        <f>VLOOKUP(A60,omiapublicaciones!$A$6:$G$599,7,0)</f>
        <v>227</v>
      </c>
    </row>
    <row r="61" spans="1:12" ht="15.75" customHeight="1" x14ac:dyDescent="0.2">
      <c r="A61" s="47" t="s">
        <v>670</v>
      </c>
      <c r="B61" s="47"/>
      <c r="C61" s="48" t="s">
        <v>671</v>
      </c>
      <c r="D61" s="47" t="s">
        <v>672</v>
      </c>
      <c r="E61" s="47" t="s">
        <v>61</v>
      </c>
      <c r="F61" s="56">
        <v>5</v>
      </c>
      <c r="G61" s="50" t="s">
        <v>62</v>
      </c>
      <c r="H61" s="49">
        <v>14401.87</v>
      </c>
      <c r="I61" s="49">
        <v>14401.87</v>
      </c>
      <c r="J61" s="49"/>
      <c r="K61" s="49" t="e">
        <v>#N/A</v>
      </c>
      <c r="L61" s="173">
        <f>VLOOKUP(A61,omiapublicaciones!$A$6:$G$599,7,0)</f>
        <v>283</v>
      </c>
    </row>
    <row r="62" spans="1:12" ht="15.75" customHeight="1" x14ac:dyDescent="0.2">
      <c r="A62" s="47" t="s">
        <v>674</v>
      </c>
      <c r="B62" s="47"/>
      <c r="C62" s="48" t="s">
        <v>130</v>
      </c>
      <c r="D62" s="47" t="s">
        <v>675</v>
      </c>
      <c r="E62" s="47" t="s">
        <v>61</v>
      </c>
      <c r="F62" s="49">
        <v>0</v>
      </c>
      <c r="G62" s="57" t="s">
        <v>62</v>
      </c>
      <c r="H62" s="56">
        <v>15165.22</v>
      </c>
      <c r="I62" s="56">
        <v>15165.22</v>
      </c>
      <c r="J62" s="60"/>
      <c r="K62" s="49" t="e">
        <v>#N/A</v>
      </c>
      <c r="L62" s="173">
        <f>VLOOKUP(A62,omiapublicaciones!$A$6:$G$599,7,0)</f>
        <v>298</v>
      </c>
    </row>
    <row r="63" spans="1:12" ht="15.75" customHeight="1" x14ac:dyDescent="0.2">
      <c r="A63" s="47" t="s">
        <v>677</v>
      </c>
      <c r="B63" s="47"/>
      <c r="C63" s="48" t="s">
        <v>678</v>
      </c>
      <c r="D63" s="47" t="s">
        <v>679</v>
      </c>
      <c r="E63" s="47" t="s">
        <v>61</v>
      </c>
      <c r="F63" s="56">
        <v>0</v>
      </c>
      <c r="G63" s="57" t="s">
        <v>62</v>
      </c>
      <c r="H63" s="56">
        <v>152619.10999999999</v>
      </c>
      <c r="I63" s="56">
        <v>152619.10999999999</v>
      </c>
      <c r="J63" s="60"/>
      <c r="K63" s="49" t="e">
        <v>#N/A</v>
      </c>
      <c r="L63" s="173">
        <f>VLOOKUP(A63,omiapublicaciones!$A$6:$G$599,7,0)</f>
        <v>2999</v>
      </c>
    </row>
    <row r="64" spans="1:12" ht="15.75" customHeight="1" x14ac:dyDescent="0.2">
      <c r="A64" s="47" t="s">
        <v>687</v>
      </c>
      <c r="B64" s="47"/>
      <c r="C64" s="48" t="s">
        <v>577</v>
      </c>
      <c r="D64" s="47" t="s">
        <v>688</v>
      </c>
      <c r="E64" s="47" t="s">
        <v>61</v>
      </c>
      <c r="F64" s="49">
        <v>0</v>
      </c>
      <c r="G64" s="57" t="s">
        <v>62</v>
      </c>
      <c r="H64" s="56">
        <v>33078.5</v>
      </c>
      <c r="I64" s="56">
        <v>33078.5</v>
      </c>
      <c r="J64" s="60"/>
      <c r="K64" s="49" t="e">
        <v>#N/A</v>
      </c>
      <c r="L64" s="173">
        <f>VLOOKUP(A64,omiapublicaciones!$A$6:$G$599,7,0)</f>
        <v>350</v>
      </c>
    </row>
    <row r="65" spans="1:12" ht="15.75" customHeight="1" x14ac:dyDescent="0.2">
      <c r="A65" s="47" t="s">
        <v>693</v>
      </c>
      <c r="B65" s="47"/>
      <c r="C65" s="47" t="s">
        <v>143</v>
      </c>
      <c r="D65" s="47" t="s">
        <v>694</v>
      </c>
      <c r="E65" s="47" t="s">
        <v>61</v>
      </c>
      <c r="F65" s="51" t="s">
        <v>145</v>
      </c>
      <c r="G65" s="50" t="s">
        <v>62</v>
      </c>
      <c r="H65" s="49">
        <v>5954.13</v>
      </c>
      <c r="I65" s="49">
        <v>5954.13</v>
      </c>
      <c r="J65" s="49"/>
      <c r="K65" s="49" t="e">
        <v>#N/A</v>
      </c>
      <c r="L65" s="173">
        <f>VLOOKUP(A65,omiapublicaciones!$A$6:$G$599,7,0)</f>
        <v>117</v>
      </c>
    </row>
    <row r="66" spans="1:12" ht="15.75" customHeight="1" x14ac:dyDescent="0.2">
      <c r="A66" s="47" t="s">
        <v>708</v>
      </c>
      <c r="B66" s="47"/>
      <c r="C66" s="47" t="s">
        <v>143</v>
      </c>
      <c r="D66" s="47" t="s">
        <v>709</v>
      </c>
      <c r="E66" s="47" t="s">
        <v>61</v>
      </c>
      <c r="F66" s="55" t="s">
        <v>145</v>
      </c>
      <c r="G66" s="57" t="s">
        <v>62</v>
      </c>
      <c r="H66" s="56">
        <v>6055.91</v>
      </c>
      <c r="I66" s="56">
        <v>6055.91</v>
      </c>
      <c r="J66" s="60"/>
      <c r="K66" s="49" t="e">
        <v>#N/A</v>
      </c>
      <c r="L66" s="173">
        <f>VLOOKUP(A66,omiapublicaciones!$A$6:$G$599,7,0)</f>
        <v>119</v>
      </c>
    </row>
    <row r="67" spans="1:12" ht="15.75" customHeight="1" x14ac:dyDescent="0.2">
      <c r="A67" s="47" t="s">
        <v>742</v>
      </c>
      <c r="B67" s="47"/>
      <c r="C67" s="47" t="s">
        <v>143</v>
      </c>
      <c r="D67" s="47" t="s">
        <v>743</v>
      </c>
      <c r="E67" s="47" t="s">
        <v>61</v>
      </c>
      <c r="F67" s="55" t="s">
        <v>481</v>
      </c>
      <c r="G67" s="50" t="s">
        <v>62</v>
      </c>
      <c r="H67" s="49">
        <v>2569.9499999999998</v>
      </c>
      <c r="I67" s="49">
        <v>2569.9499999999998</v>
      </c>
      <c r="J67" s="49"/>
      <c r="K67" s="49" t="e">
        <v>#N/A</v>
      </c>
      <c r="L67" s="173">
        <f>VLOOKUP(A67,omiapublicaciones!$A$6:$G$599,7,0)</f>
        <v>50.5</v>
      </c>
    </row>
    <row r="68" spans="1:12" ht="15.75" customHeight="1" x14ac:dyDescent="0.2">
      <c r="A68" s="47" t="s">
        <v>747</v>
      </c>
      <c r="B68" s="47"/>
      <c r="C68" s="48" t="s">
        <v>748</v>
      </c>
      <c r="D68" s="47" t="s">
        <v>749</v>
      </c>
      <c r="E68" s="47" t="s">
        <v>61</v>
      </c>
      <c r="F68" s="49">
        <v>0</v>
      </c>
      <c r="G68" s="50" t="s">
        <v>62</v>
      </c>
      <c r="H68" s="49">
        <v>30284.639999999999</v>
      </c>
      <c r="I68" s="49">
        <v>30284.639999999999</v>
      </c>
      <c r="J68" s="49"/>
      <c r="K68" s="49" t="e">
        <v>#N/A</v>
      </c>
      <c r="L68" s="173">
        <f>VLOOKUP(A68,omiapublicaciones!$A$6:$G$599,7,0)</f>
        <v>565.34</v>
      </c>
    </row>
    <row r="69" spans="1:12" ht="15.75" customHeight="1" x14ac:dyDescent="0.2">
      <c r="A69" s="47" t="s">
        <v>753</v>
      </c>
      <c r="B69" s="47"/>
      <c r="C69" s="48" t="s">
        <v>328</v>
      </c>
      <c r="D69" s="47" t="s">
        <v>754</v>
      </c>
      <c r="E69" s="47" t="s">
        <v>61</v>
      </c>
      <c r="F69" s="49">
        <v>0</v>
      </c>
      <c r="G69" s="50" t="s">
        <v>62</v>
      </c>
      <c r="H69" s="49">
        <v>20101.55</v>
      </c>
      <c r="I69" s="49">
        <v>20101.55</v>
      </c>
      <c r="J69" s="49"/>
      <c r="K69" s="49" t="e">
        <v>#N/A</v>
      </c>
      <c r="L69" s="173">
        <f>VLOOKUP(A69,omiapublicaciones!$A$6:$G$599,7,0)</f>
        <v>395</v>
      </c>
    </row>
    <row r="70" spans="1:12" ht="15.75" customHeight="1" x14ac:dyDescent="0.2">
      <c r="A70" s="47" t="s">
        <v>759</v>
      </c>
      <c r="B70" s="47"/>
      <c r="C70" s="48" t="s">
        <v>760</v>
      </c>
      <c r="D70" s="47" t="s">
        <v>761</v>
      </c>
      <c r="E70" s="47" t="s">
        <v>61</v>
      </c>
      <c r="F70" s="49">
        <v>0</v>
      </c>
      <c r="G70" s="50" t="s">
        <v>62</v>
      </c>
      <c r="H70" s="49">
        <v>39694.199999999997</v>
      </c>
      <c r="I70" s="49">
        <v>39694.199999999997</v>
      </c>
      <c r="J70" s="49"/>
      <c r="K70" s="49" t="e">
        <v>#N/A</v>
      </c>
      <c r="L70" s="173">
        <f>VLOOKUP(A70,omiapublicaciones!$A$6:$G$599,7,0)</f>
        <v>964.6</v>
      </c>
    </row>
    <row r="71" spans="1:12" ht="15.75" customHeight="1" x14ac:dyDescent="0.2">
      <c r="A71" s="47" t="s">
        <v>765</v>
      </c>
      <c r="B71" s="47"/>
      <c r="C71" s="47" t="s">
        <v>143</v>
      </c>
      <c r="D71" s="47" t="s">
        <v>766</v>
      </c>
      <c r="E71" s="47" t="s">
        <v>61</v>
      </c>
      <c r="F71" s="55" t="s">
        <v>145</v>
      </c>
      <c r="G71" s="50" t="s">
        <v>62</v>
      </c>
      <c r="H71" s="49">
        <v>73790.5</v>
      </c>
      <c r="I71" s="49">
        <v>73790.5</v>
      </c>
      <c r="J71" s="49"/>
      <c r="K71" s="49" t="e">
        <v>#N/A</v>
      </c>
      <c r="L71" s="173">
        <f>VLOOKUP(A71,omiapublicaciones!$A$6:$G$599,7,0)</f>
        <v>1450</v>
      </c>
    </row>
    <row r="72" spans="1:12" ht="15.75" customHeight="1" x14ac:dyDescent="0.2">
      <c r="A72" s="47" t="s">
        <v>776</v>
      </c>
      <c r="B72" s="47"/>
      <c r="C72" s="48" t="s">
        <v>300</v>
      </c>
      <c r="D72" s="47" t="s">
        <v>301</v>
      </c>
      <c r="E72" s="47" t="s">
        <v>61</v>
      </c>
      <c r="F72" s="49">
        <v>3</v>
      </c>
      <c r="G72" s="50" t="s">
        <v>62</v>
      </c>
      <c r="H72" s="49">
        <v>119591.5</v>
      </c>
      <c r="I72" s="49">
        <v>119591.5</v>
      </c>
      <c r="J72" s="49"/>
      <c r="K72" s="49" t="e">
        <v>#N/A</v>
      </c>
      <c r="L72" s="173">
        <f>VLOOKUP(A72,omiapublicaciones!$A$6:$G$599,7,0)</f>
        <v>1790</v>
      </c>
    </row>
    <row r="73" spans="1:12" ht="15.75" customHeight="1" x14ac:dyDescent="0.2">
      <c r="A73" s="47" t="s">
        <v>781</v>
      </c>
      <c r="B73" s="47"/>
      <c r="C73" s="48" t="s">
        <v>782</v>
      </c>
      <c r="D73" s="47" t="s">
        <v>783</v>
      </c>
      <c r="E73" s="47" t="s">
        <v>61</v>
      </c>
      <c r="F73" s="49">
        <v>0</v>
      </c>
      <c r="G73" s="50" t="s">
        <v>32</v>
      </c>
      <c r="H73" s="49">
        <v>143897.57999999999</v>
      </c>
      <c r="I73" s="49">
        <v>143897.57999999999</v>
      </c>
      <c r="J73" s="49"/>
      <c r="K73" s="49" t="e">
        <v>#N/A</v>
      </c>
      <c r="L73" s="173">
        <f>VLOOKUP(A73,omiapublicaciones!$A$6:$G$599,7,0)</f>
        <v>2686.23</v>
      </c>
    </row>
    <row r="74" spans="1:12" ht="15.75" customHeight="1" x14ac:dyDescent="0.2">
      <c r="A74" s="47" t="s">
        <v>784</v>
      </c>
      <c r="B74" s="47"/>
      <c r="C74" s="48" t="s">
        <v>196</v>
      </c>
      <c r="D74" s="48" t="s">
        <v>785</v>
      </c>
      <c r="E74" s="47" t="s">
        <v>61</v>
      </c>
      <c r="F74" s="49">
        <v>2</v>
      </c>
      <c r="G74" s="50" t="s">
        <v>62</v>
      </c>
      <c r="H74" s="49">
        <v>404575.5</v>
      </c>
      <c r="I74" s="49">
        <v>404575.5</v>
      </c>
      <c r="J74" s="49"/>
      <c r="K74" s="49" t="e">
        <v>#N/A</v>
      </c>
      <c r="L74" s="173">
        <f>VLOOKUP(A74,omiapublicaciones!$A$6:$G$599,7,0)</f>
        <v>7950</v>
      </c>
    </row>
    <row r="75" spans="1:12" ht="15.75" customHeight="1" x14ac:dyDescent="0.2">
      <c r="A75" s="47" t="s">
        <v>790</v>
      </c>
      <c r="B75" s="47"/>
      <c r="C75" s="47" t="s">
        <v>143</v>
      </c>
      <c r="D75" s="47" t="s">
        <v>791</v>
      </c>
      <c r="E75" s="47" t="s">
        <v>61</v>
      </c>
      <c r="F75" s="51" t="s">
        <v>145</v>
      </c>
      <c r="G75" s="50" t="s">
        <v>62</v>
      </c>
      <c r="H75" s="49">
        <v>22289.82</v>
      </c>
      <c r="I75" s="49">
        <v>22289.82</v>
      </c>
      <c r="J75" s="49"/>
      <c r="K75" s="49" t="e">
        <v>#N/A</v>
      </c>
      <c r="L75" s="173">
        <f>VLOOKUP(A75,omiapublicaciones!$A$6:$G$599,7,0)</f>
        <v>630</v>
      </c>
    </row>
    <row r="76" spans="1:12" ht="15.75" customHeight="1" x14ac:dyDescent="0.2">
      <c r="A76" s="47" t="s">
        <v>812</v>
      </c>
      <c r="B76" s="47"/>
      <c r="C76" s="48" t="s">
        <v>196</v>
      </c>
      <c r="D76" s="47" t="s">
        <v>813</v>
      </c>
      <c r="E76" s="47" t="s">
        <v>61</v>
      </c>
      <c r="F76" s="49">
        <v>1</v>
      </c>
      <c r="G76" s="57" t="s">
        <v>62</v>
      </c>
      <c r="H76" s="56">
        <v>252923.3</v>
      </c>
      <c r="I76" s="56">
        <v>252923.3</v>
      </c>
      <c r="J76" s="60"/>
      <c r="K76" s="49" t="e">
        <v>#N/A</v>
      </c>
      <c r="L76" s="173">
        <f>VLOOKUP(A76,omiapublicaciones!$A$6:$G$599,7,0)</f>
        <v>770</v>
      </c>
    </row>
    <row r="77" spans="1:12" ht="15.75" customHeight="1" x14ac:dyDescent="0.2">
      <c r="A77" s="47" t="s">
        <v>880</v>
      </c>
      <c r="B77" s="47"/>
      <c r="C77" s="48" t="s">
        <v>127</v>
      </c>
      <c r="D77" s="47" t="s">
        <v>881</v>
      </c>
      <c r="E77" s="47" t="s">
        <v>61</v>
      </c>
      <c r="F77" s="49">
        <v>2</v>
      </c>
      <c r="G77" s="57" t="s">
        <v>62</v>
      </c>
      <c r="H77" s="56">
        <v>117047</v>
      </c>
      <c r="I77" s="56">
        <v>117047</v>
      </c>
      <c r="J77" s="60"/>
      <c r="K77" s="49" t="e">
        <v>#N/A</v>
      </c>
      <c r="L77" s="173">
        <f>VLOOKUP(A77,omiapublicaciones!$A$6:$G$599,7,0)</f>
        <v>1499</v>
      </c>
    </row>
    <row r="78" spans="1:12" ht="15.75" customHeight="1" x14ac:dyDescent="0.2">
      <c r="A78" s="47" t="s">
        <v>919</v>
      </c>
      <c r="B78" s="47"/>
      <c r="C78" s="47" t="s">
        <v>143</v>
      </c>
      <c r="D78" s="47" t="s">
        <v>920</v>
      </c>
      <c r="E78" s="47" t="s">
        <v>61</v>
      </c>
      <c r="F78" s="55" t="s">
        <v>691</v>
      </c>
      <c r="G78" s="57" t="s">
        <v>62</v>
      </c>
      <c r="H78" s="56">
        <v>12671.61</v>
      </c>
      <c r="I78" s="56">
        <v>12671.61</v>
      </c>
      <c r="J78" s="60"/>
      <c r="K78" s="49" t="e">
        <v>#N/A</v>
      </c>
      <c r="L78" s="173">
        <f>VLOOKUP(A78,omiapublicaciones!$A$6:$G$599,7,0)</f>
        <v>12671.61</v>
      </c>
    </row>
    <row r="79" spans="1:12" ht="15.75" customHeight="1" x14ac:dyDescent="0.2">
      <c r="A79" s="47" t="s">
        <v>984</v>
      </c>
      <c r="B79" s="47"/>
      <c r="C79" s="47" t="s">
        <v>143</v>
      </c>
      <c r="D79" s="47" t="s">
        <v>985</v>
      </c>
      <c r="E79" s="47" t="s">
        <v>61</v>
      </c>
      <c r="F79" s="55" t="s">
        <v>442</v>
      </c>
      <c r="G79" s="57" t="s">
        <v>62</v>
      </c>
      <c r="H79" s="56">
        <v>17811.5</v>
      </c>
      <c r="I79" s="56">
        <v>17811.5</v>
      </c>
      <c r="J79" s="60"/>
      <c r="K79" s="49" t="e">
        <v>#N/A</v>
      </c>
      <c r="L79" s="173">
        <f>VLOOKUP(A79,omiapublicaciones!$A$6:$G$599,7,0)</f>
        <v>17811.5</v>
      </c>
    </row>
    <row r="80" spans="1:12" ht="15.75" customHeight="1" x14ac:dyDescent="0.2">
      <c r="A80" s="47" t="s">
        <v>993</v>
      </c>
      <c r="B80" s="47"/>
      <c r="C80" s="47" t="s">
        <v>143</v>
      </c>
      <c r="D80" s="47" t="s">
        <v>994</v>
      </c>
      <c r="E80" s="47" t="s">
        <v>61</v>
      </c>
      <c r="F80" s="55" t="s">
        <v>481</v>
      </c>
      <c r="G80" s="57" t="s">
        <v>62</v>
      </c>
      <c r="H80" s="56">
        <v>12468.05</v>
      </c>
      <c r="I80" s="56">
        <v>12468.05</v>
      </c>
      <c r="J80" s="60"/>
      <c r="K80" s="49" t="e">
        <v>#N/A</v>
      </c>
      <c r="L80" s="173">
        <f>VLOOKUP(A80,omiapublicaciones!$A$6:$G$599,7,0)</f>
        <v>12468.05</v>
      </c>
    </row>
    <row r="81" spans="1:12" ht="15.75" customHeight="1" x14ac:dyDescent="0.2">
      <c r="A81" s="47" t="s">
        <v>1016</v>
      </c>
      <c r="B81" s="47"/>
      <c r="C81" s="47" t="s">
        <v>143</v>
      </c>
      <c r="D81" s="47" t="s">
        <v>1017</v>
      </c>
      <c r="E81" s="47" t="s">
        <v>61</v>
      </c>
      <c r="F81" s="51" t="s">
        <v>145</v>
      </c>
      <c r="G81" s="50" t="s">
        <v>62</v>
      </c>
      <c r="H81" s="49">
        <v>5597.9</v>
      </c>
      <c r="I81" s="49">
        <v>5597.9</v>
      </c>
      <c r="J81" s="49"/>
      <c r="K81" s="49" t="e">
        <v>#N/A</v>
      </c>
      <c r="L81" s="173">
        <f>VLOOKUP(A81,omiapublicaciones!$A$6:$G$599,7,0)</f>
        <v>5597.9</v>
      </c>
    </row>
    <row r="82" spans="1:12" ht="15.75" customHeight="1" x14ac:dyDescent="0.2">
      <c r="A82" s="47" t="s">
        <v>1021</v>
      </c>
      <c r="B82" s="47"/>
      <c r="C82" s="47" t="s">
        <v>143</v>
      </c>
      <c r="D82" s="47" t="s">
        <v>1022</v>
      </c>
      <c r="E82" s="47" t="s">
        <v>61</v>
      </c>
      <c r="F82" s="55" t="s">
        <v>442</v>
      </c>
      <c r="G82" s="51" t="s">
        <v>32</v>
      </c>
      <c r="H82" s="51" t="s">
        <v>1023</v>
      </c>
      <c r="I82" s="51" t="s">
        <v>1023</v>
      </c>
      <c r="J82" s="61"/>
      <c r="K82" s="49" t="e">
        <v>#N/A</v>
      </c>
      <c r="L82" s="173" t="e">
        <f>VLOOKUP(A82,omiapublicaciones!$A$6:$G$599,7,0)</f>
        <v>#N/A</v>
      </c>
    </row>
    <row r="83" spans="1:12" ht="15.75" customHeight="1" x14ac:dyDescent="0.2">
      <c r="A83" s="47" t="s">
        <v>1041</v>
      </c>
      <c r="B83" s="47"/>
      <c r="C83" s="47" t="s">
        <v>143</v>
      </c>
      <c r="D83" s="48" t="s">
        <v>1042</v>
      </c>
      <c r="E83" s="47" t="s">
        <v>61</v>
      </c>
      <c r="F83" s="55" t="s">
        <v>362</v>
      </c>
      <c r="G83" s="57" t="s">
        <v>34</v>
      </c>
      <c r="H83" s="56">
        <v>36000</v>
      </c>
      <c r="I83" s="56">
        <v>36000</v>
      </c>
      <c r="J83" s="60"/>
      <c r="K83" s="49" t="e">
        <v>#N/A</v>
      </c>
      <c r="L83" s="173">
        <f>VLOOKUP(A83,omiapublicaciones!$A$6:$G$599,7,0)</f>
        <v>36000</v>
      </c>
    </row>
    <row r="84" spans="1:12" ht="15.75" customHeight="1" x14ac:dyDescent="0.2">
      <c r="A84" s="47" t="s">
        <v>1047</v>
      </c>
      <c r="B84" s="47"/>
      <c r="C84" s="48" t="s">
        <v>1048</v>
      </c>
      <c r="D84" s="47" t="s">
        <v>1049</v>
      </c>
      <c r="E84" s="47" t="s">
        <v>61</v>
      </c>
      <c r="F84" s="49">
        <v>3</v>
      </c>
      <c r="G84" s="57" t="s">
        <v>32</v>
      </c>
      <c r="H84" s="56">
        <v>21170.240000000002</v>
      </c>
      <c r="I84" s="56">
        <v>21170.240000000002</v>
      </c>
      <c r="J84" s="60"/>
      <c r="K84" s="49" t="e">
        <v>#N/A</v>
      </c>
      <c r="L84" s="173">
        <f>VLOOKUP(A84,omiapublicaciones!$A$6:$G$599,7,0)</f>
        <v>416</v>
      </c>
    </row>
    <row r="85" spans="1:12" ht="15.75" customHeight="1" x14ac:dyDescent="0.2">
      <c r="A85" s="47" t="s">
        <v>1117</v>
      </c>
      <c r="B85" s="47"/>
      <c r="C85" s="48" t="s">
        <v>1118</v>
      </c>
      <c r="D85" s="47" t="s">
        <v>1119</v>
      </c>
      <c r="E85" s="47" t="s">
        <v>61</v>
      </c>
      <c r="F85" s="49">
        <v>4</v>
      </c>
      <c r="G85" s="57" t="s">
        <v>62</v>
      </c>
      <c r="H85" s="56">
        <v>27735.05</v>
      </c>
      <c r="I85" s="56">
        <v>27735.05</v>
      </c>
      <c r="J85" s="60"/>
      <c r="K85" s="49" t="e">
        <v>#N/A</v>
      </c>
      <c r="L85" s="173">
        <f>VLOOKUP(A85,omiapublicaciones!$A$6:$G$599,7,0)</f>
        <v>27735.05</v>
      </c>
    </row>
    <row r="86" spans="1:12" ht="15.75" customHeight="1" x14ac:dyDescent="0.2">
      <c r="A86" s="47" t="s">
        <v>1123</v>
      </c>
      <c r="B86" s="47"/>
      <c r="C86" s="47" t="s">
        <v>143</v>
      </c>
      <c r="D86" s="47" t="s">
        <v>1124</v>
      </c>
      <c r="E86" s="47" t="s">
        <v>61</v>
      </c>
      <c r="F86" s="55" t="s">
        <v>362</v>
      </c>
      <c r="G86" s="57" t="s">
        <v>62</v>
      </c>
      <c r="H86" s="56">
        <v>10686.9</v>
      </c>
      <c r="I86" s="56">
        <v>10686.9</v>
      </c>
      <c r="J86" s="60"/>
      <c r="K86" s="49" t="e">
        <v>#N/A</v>
      </c>
      <c r="L86" s="173">
        <f>VLOOKUP(A86,omiapublicaciones!$A$6:$G$599,7,0)</f>
        <v>10686.9</v>
      </c>
    </row>
    <row r="87" spans="1:12" ht="15.75" customHeight="1" x14ac:dyDescent="0.2">
      <c r="A87" s="47" t="s">
        <v>1147</v>
      </c>
      <c r="B87" s="47"/>
      <c r="C87" s="48" t="s">
        <v>1148</v>
      </c>
      <c r="D87" s="48" t="s">
        <v>1149</v>
      </c>
      <c r="E87" s="47" t="s">
        <v>61</v>
      </c>
      <c r="F87" s="49">
        <v>1</v>
      </c>
      <c r="G87" s="57" t="s">
        <v>62</v>
      </c>
      <c r="H87" s="56">
        <v>305238.21999999997</v>
      </c>
      <c r="I87" s="56">
        <v>305238.21999999997</v>
      </c>
      <c r="J87" s="60"/>
      <c r="K87" s="49" t="e">
        <v>#N/A</v>
      </c>
      <c r="L87" s="173">
        <f>VLOOKUP(A87,omiapublicaciones!$A$6:$G$599,7,0)</f>
        <v>305238.21999999997</v>
      </c>
    </row>
    <row r="88" spans="1:12" ht="15.75" customHeight="1" x14ac:dyDescent="0.2">
      <c r="A88" s="47" t="s">
        <v>1157</v>
      </c>
      <c r="B88" s="47"/>
      <c r="C88" s="47" t="s">
        <v>143</v>
      </c>
      <c r="D88" s="47" t="s">
        <v>1158</v>
      </c>
      <c r="E88" s="47" t="s">
        <v>61</v>
      </c>
      <c r="F88" s="55" t="s">
        <v>362</v>
      </c>
      <c r="G88" s="57" t="s">
        <v>62</v>
      </c>
      <c r="H88" s="56">
        <v>3027.96</v>
      </c>
      <c r="I88" s="56">
        <v>3027.96</v>
      </c>
      <c r="J88" s="60"/>
      <c r="K88" s="49" t="e">
        <v>#N/A</v>
      </c>
      <c r="L88" s="173">
        <f>VLOOKUP(A88,omiapublicaciones!$A$6:$G$599,7,0)</f>
        <v>59.5</v>
      </c>
    </row>
    <row r="89" spans="1:12" ht="15.75" customHeight="1" x14ac:dyDescent="0.2">
      <c r="A89" s="47" t="s">
        <v>1161</v>
      </c>
      <c r="B89" s="47"/>
      <c r="C89" s="47" t="s">
        <v>143</v>
      </c>
      <c r="D89" s="47" t="s">
        <v>1162</v>
      </c>
      <c r="E89" s="47" t="s">
        <v>61</v>
      </c>
      <c r="F89" s="55" t="s">
        <v>145</v>
      </c>
      <c r="G89" s="57" t="s">
        <v>62</v>
      </c>
      <c r="H89" s="56">
        <v>1781150</v>
      </c>
      <c r="I89" s="56">
        <v>1781150</v>
      </c>
      <c r="J89" s="60"/>
      <c r="K89" s="49" t="e">
        <v>#N/A</v>
      </c>
      <c r="L89" s="173">
        <f>VLOOKUP(A89,omiapublicaciones!$A$6:$G$599,7,0)</f>
        <v>1781150</v>
      </c>
    </row>
    <row r="90" spans="1:12" ht="15.75" customHeight="1" x14ac:dyDescent="0.2">
      <c r="A90" s="47" t="s">
        <v>1164</v>
      </c>
      <c r="B90" s="47"/>
      <c r="C90" s="48" t="s">
        <v>804</v>
      </c>
      <c r="D90" s="48" t="s">
        <v>1165</v>
      </c>
      <c r="E90" s="47" t="s">
        <v>61</v>
      </c>
      <c r="F90" s="49">
        <v>1</v>
      </c>
      <c r="G90" s="57" t="s">
        <v>62</v>
      </c>
      <c r="H90" s="56">
        <v>38116.61</v>
      </c>
      <c r="I90" s="56">
        <v>38116.61</v>
      </c>
      <c r="J90" s="60"/>
      <c r="K90" s="49" t="e">
        <v>#N/A</v>
      </c>
      <c r="L90" s="173">
        <f>VLOOKUP(A90,omiapublicaciones!$A$6:$G$599,7,0)</f>
        <v>38116.61</v>
      </c>
    </row>
    <row r="91" spans="1:12" ht="15.75" customHeight="1" x14ac:dyDescent="0.2">
      <c r="A91" s="47" t="s">
        <v>1166</v>
      </c>
      <c r="B91" s="47"/>
      <c r="C91" s="48" t="s">
        <v>268</v>
      </c>
      <c r="D91" s="47" t="s">
        <v>1167</v>
      </c>
      <c r="E91" s="47" t="s">
        <v>61</v>
      </c>
      <c r="F91" s="49">
        <v>10</v>
      </c>
      <c r="G91" s="57" t="s">
        <v>34</v>
      </c>
      <c r="H91" s="56">
        <v>499</v>
      </c>
      <c r="I91" s="56">
        <v>499</v>
      </c>
      <c r="J91" s="60"/>
      <c r="K91" s="49" t="e">
        <v>#N/A</v>
      </c>
      <c r="L91" s="173">
        <f>VLOOKUP(A91,omiapublicaciones!$A$6:$G$599,7,0)</f>
        <v>499</v>
      </c>
    </row>
    <row r="92" spans="1:12" ht="15.75" customHeight="1" x14ac:dyDescent="0.2">
      <c r="A92" s="47" t="s">
        <v>1176</v>
      </c>
      <c r="B92" s="47"/>
      <c r="C92" s="48" t="s">
        <v>603</v>
      </c>
      <c r="D92" s="47" t="s">
        <v>1177</v>
      </c>
      <c r="E92" s="47" t="s">
        <v>61</v>
      </c>
      <c r="F92" s="49">
        <v>1</v>
      </c>
      <c r="G92" s="57" t="s">
        <v>62</v>
      </c>
      <c r="H92" s="56">
        <v>42442.26</v>
      </c>
      <c r="I92" s="56">
        <v>42442.26</v>
      </c>
      <c r="J92" s="60"/>
      <c r="K92" s="49" t="e">
        <v>#N/A</v>
      </c>
      <c r="L92" s="173">
        <f>VLOOKUP(A92,omiapublicaciones!$A$6:$G$599,7,0)</f>
        <v>834</v>
      </c>
    </row>
    <row r="93" spans="1:12" ht="15.75" customHeight="1" x14ac:dyDescent="0.2">
      <c r="A93" s="47" t="s">
        <v>1180</v>
      </c>
      <c r="B93" s="47"/>
      <c r="C93" s="47" t="s">
        <v>143</v>
      </c>
      <c r="D93" s="47" t="s">
        <v>1181</v>
      </c>
      <c r="E93" s="47" t="s">
        <v>61</v>
      </c>
      <c r="F93" s="55" t="s">
        <v>145</v>
      </c>
      <c r="G93" s="57" t="s">
        <v>32</v>
      </c>
      <c r="H93" s="56">
        <v>19745.32</v>
      </c>
      <c r="I93" s="56">
        <v>19745.32</v>
      </c>
      <c r="J93" s="60"/>
      <c r="K93" s="49" t="e">
        <v>#N/A</v>
      </c>
      <c r="L93" s="173">
        <f>VLOOKUP(A93,omiapublicaciones!$A$6:$G$599,7,0)</f>
        <v>378</v>
      </c>
    </row>
    <row r="94" spans="1:12" ht="15.75" customHeight="1" x14ac:dyDescent="0.2">
      <c r="A94" s="47" t="s">
        <v>1215</v>
      </c>
      <c r="B94" s="47"/>
      <c r="C94" s="48" t="s">
        <v>1216</v>
      </c>
      <c r="D94" s="47" t="s">
        <v>1217</v>
      </c>
      <c r="E94" s="47" t="s">
        <v>61</v>
      </c>
      <c r="F94" s="49">
        <v>3</v>
      </c>
      <c r="G94" s="57" t="s">
        <v>62</v>
      </c>
      <c r="H94" s="56">
        <v>76335</v>
      </c>
      <c r="I94" s="56">
        <v>76335</v>
      </c>
      <c r="J94" s="60"/>
      <c r="K94" s="49" t="e">
        <v>#N/A</v>
      </c>
      <c r="L94" s="173">
        <f>VLOOKUP(A94,omiapublicaciones!$A$6:$G$599,7,0)</f>
        <v>883</v>
      </c>
    </row>
    <row r="95" spans="1:12" ht="15.75" customHeight="1" x14ac:dyDescent="0.2">
      <c r="A95" s="47" t="s">
        <v>1222</v>
      </c>
      <c r="B95" s="47"/>
      <c r="C95" s="48" t="s">
        <v>1223</v>
      </c>
      <c r="D95" s="47" t="s">
        <v>1224</v>
      </c>
      <c r="E95" s="47" t="s">
        <v>61</v>
      </c>
      <c r="F95" s="56">
        <v>0</v>
      </c>
      <c r="G95" s="50" t="s">
        <v>62</v>
      </c>
      <c r="H95" s="49">
        <v>249310.11</v>
      </c>
      <c r="I95" s="49">
        <v>249310.11</v>
      </c>
      <c r="J95" s="49"/>
      <c r="K95" s="49" t="e">
        <v>#N/A</v>
      </c>
      <c r="L95" s="173">
        <f>VLOOKUP(A95,omiapublicaciones!$A$6:$G$599,7,0)</f>
        <v>4899</v>
      </c>
    </row>
    <row r="96" spans="1:12" ht="15.75" customHeight="1" x14ac:dyDescent="0.2">
      <c r="A96" s="47" t="s">
        <v>1252</v>
      </c>
      <c r="B96" s="47"/>
      <c r="C96" s="48" t="s">
        <v>748</v>
      </c>
      <c r="D96" s="47" t="s">
        <v>1253</v>
      </c>
      <c r="E96" s="47" t="s">
        <v>61</v>
      </c>
      <c r="F96" s="49">
        <v>1</v>
      </c>
      <c r="G96" s="57" t="s">
        <v>62</v>
      </c>
      <c r="H96" s="56">
        <v>82441.8</v>
      </c>
      <c r="I96" s="56">
        <v>82441.8</v>
      </c>
      <c r="J96" s="60"/>
      <c r="K96" s="49" t="e">
        <v>#N/A</v>
      </c>
      <c r="L96" s="173">
        <f>VLOOKUP(A96,omiapublicaciones!$A$6:$G$599,7,0)</f>
        <v>1620</v>
      </c>
    </row>
    <row r="97" spans="1:12" ht="15.75" customHeight="1" x14ac:dyDescent="0.2">
      <c r="A97" s="47" t="s">
        <v>1254</v>
      </c>
      <c r="B97" s="47"/>
      <c r="C97" s="48" t="s">
        <v>1255</v>
      </c>
      <c r="D97" s="47" t="s">
        <v>1256</v>
      </c>
      <c r="E97" s="47" t="s">
        <v>61</v>
      </c>
      <c r="F97" s="49">
        <v>3</v>
      </c>
      <c r="G97" s="57" t="s">
        <v>62</v>
      </c>
      <c r="H97" s="56">
        <v>31551.8</v>
      </c>
      <c r="I97" s="56">
        <v>31551.8</v>
      </c>
      <c r="J97" s="60"/>
      <c r="K97" s="49" t="e">
        <v>#N/A</v>
      </c>
      <c r="L97" s="173">
        <f>VLOOKUP(A97,omiapublicaciones!$A$6:$G$599,7,0)</f>
        <v>220</v>
      </c>
    </row>
    <row r="98" spans="1:12" ht="15.75" customHeight="1" x14ac:dyDescent="0.2">
      <c r="A98" s="47" t="s">
        <v>1258</v>
      </c>
      <c r="B98" s="47"/>
      <c r="C98" s="48" t="s">
        <v>1259</v>
      </c>
      <c r="D98" s="47" t="s">
        <v>1260</v>
      </c>
      <c r="E98" s="47" t="s">
        <v>61</v>
      </c>
      <c r="F98" s="49">
        <v>2</v>
      </c>
      <c r="G98" s="50" t="s">
        <v>62</v>
      </c>
      <c r="H98" s="49">
        <v>233585.1</v>
      </c>
      <c r="I98" s="49">
        <v>233585.1</v>
      </c>
      <c r="J98" s="49"/>
      <c r="K98" s="49" t="e">
        <v>#N/A</v>
      </c>
      <c r="L98" s="173">
        <f>VLOOKUP(A98,omiapublicaciones!$A$6:$G$599,7,0)</f>
        <v>2590</v>
      </c>
    </row>
    <row r="99" spans="1:12" ht="15.75" customHeight="1" x14ac:dyDescent="0.2">
      <c r="A99" s="47" t="s">
        <v>1281</v>
      </c>
      <c r="B99" s="47"/>
      <c r="C99" s="47" t="s">
        <v>143</v>
      </c>
      <c r="D99" s="47" t="s">
        <v>1282</v>
      </c>
      <c r="E99" s="47" t="s">
        <v>61</v>
      </c>
      <c r="F99" s="55" t="s">
        <v>145</v>
      </c>
      <c r="G99" s="50" t="s">
        <v>32</v>
      </c>
      <c r="H99" s="49">
        <v>12620.72</v>
      </c>
      <c r="I99" s="49">
        <v>12620.72</v>
      </c>
      <c r="J99" s="49"/>
      <c r="K99" s="49" t="e">
        <v>#N/A</v>
      </c>
      <c r="L99" s="173">
        <f>VLOOKUP(A99,omiapublicaciones!$A$6:$G$599,7,0)</f>
        <v>248</v>
      </c>
    </row>
    <row r="100" spans="1:12" ht="15.75" customHeight="1" x14ac:dyDescent="0.2">
      <c r="A100" s="47" t="s">
        <v>1311</v>
      </c>
      <c r="B100" s="47"/>
      <c r="C100" s="48" t="s">
        <v>1312</v>
      </c>
      <c r="D100" s="47" t="s">
        <v>1313</v>
      </c>
      <c r="E100" s="47" t="s">
        <v>61</v>
      </c>
      <c r="F100" s="49">
        <v>0</v>
      </c>
      <c r="G100" s="50" t="s">
        <v>62</v>
      </c>
      <c r="H100" s="49">
        <v>66106.11</v>
      </c>
      <c r="I100" s="49">
        <v>66106.11</v>
      </c>
      <c r="J100" s="49"/>
      <c r="K100" s="49" t="e">
        <v>#N/A</v>
      </c>
      <c r="L100" s="173">
        <f>VLOOKUP(A100,omiapublicaciones!$A$6:$G$599,7,0)</f>
        <v>1299</v>
      </c>
    </row>
    <row r="101" spans="1:12" ht="15.75" customHeight="1" x14ac:dyDescent="0.2">
      <c r="A101" s="47" t="s">
        <v>1315</v>
      </c>
      <c r="B101" s="47"/>
      <c r="C101" s="48"/>
      <c r="D101" s="47" t="s">
        <v>1316</v>
      </c>
      <c r="E101" s="47" t="s">
        <v>61</v>
      </c>
      <c r="F101" s="56">
        <v>8</v>
      </c>
      <c r="G101" s="50" t="s">
        <v>62</v>
      </c>
      <c r="H101" s="49">
        <v>41220.9</v>
      </c>
      <c r="I101" s="49">
        <v>41220.9</v>
      </c>
      <c r="J101" s="49"/>
      <c r="K101" s="49" t="e">
        <v>#N/A</v>
      </c>
      <c r="L101" s="173">
        <f>VLOOKUP(A101,omiapublicaciones!$A$6:$G$599,7,0)</f>
        <v>810</v>
      </c>
    </row>
    <row r="102" spans="1:12" ht="15.75" customHeight="1" x14ac:dyDescent="0.2">
      <c r="A102" s="47" t="s">
        <v>1317</v>
      </c>
      <c r="B102" s="47"/>
      <c r="C102" s="48" t="s">
        <v>196</v>
      </c>
      <c r="D102" s="47" t="s">
        <v>1318</v>
      </c>
      <c r="E102" s="47" t="s">
        <v>61</v>
      </c>
      <c r="F102" s="49">
        <v>0</v>
      </c>
      <c r="G102" s="57" t="s">
        <v>62</v>
      </c>
      <c r="H102" s="56">
        <v>39185.300000000003</v>
      </c>
      <c r="I102" s="56">
        <v>39185.300000000003</v>
      </c>
      <c r="J102" s="60"/>
      <c r="K102" s="49" t="e">
        <v>#N/A</v>
      </c>
      <c r="L102" s="173">
        <f>VLOOKUP(A102,omiapublicaciones!$A$6:$G$599,7,0)</f>
        <v>770</v>
      </c>
    </row>
    <row r="103" spans="1:12" ht="15.75" customHeight="1" x14ac:dyDescent="0.2">
      <c r="A103" s="47" t="s">
        <v>1319</v>
      </c>
      <c r="B103" s="47"/>
      <c r="C103" s="48" t="s">
        <v>748</v>
      </c>
      <c r="D103" s="47" t="s">
        <v>1320</v>
      </c>
      <c r="E103" s="47" t="s">
        <v>61</v>
      </c>
      <c r="F103" s="49">
        <v>4</v>
      </c>
      <c r="G103" s="50" t="s">
        <v>62</v>
      </c>
      <c r="H103" s="49">
        <v>71754.899999999994</v>
      </c>
      <c r="I103" s="49">
        <v>71754.899999999994</v>
      </c>
      <c r="J103" s="49"/>
      <c r="K103" s="49" t="e">
        <v>#N/A</v>
      </c>
      <c r="L103" s="173">
        <f>VLOOKUP(A103,omiapublicaciones!$A$6:$G$599,7,0)</f>
        <v>1410</v>
      </c>
    </row>
    <row r="104" spans="1:12" ht="15.75" customHeight="1" x14ac:dyDescent="0.2">
      <c r="A104" s="47" t="s">
        <v>1321</v>
      </c>
      <c r="B104" s="47"/>
      <c r="C104" s="48" t="s">
        <v>1322</v>
      </c>
      <c r="D104" s="47" t="s">
        <v>1323</v>
      </c>
      <c r="E104" s="47" t="s">
        <v>61</v>
      </c>
      <c r="F104" s="49">
        <v>2</v>
      </c>
      <c r="G104" s="50" t="s">
        <v>62</v>
      </c>
      <c r="H104" s="49">
        <v>32976.720000000001</v>
      </c>
      <c r="I104" s="49">
        <v>32976.720000000001</v>
      </c>
      <c r="J104" s="49"/>
      <c r="K104" s="49" t="e">
        <v>#N/A</v>
      </c>
      <c r="L104" s="173">
        <f>VLOOKUP(A104,omiapublicaciones!$A$6:$G$599,7,0)</f>
        <v>348</v>
      </c>
    </row>
    <row r="105" spans="1:12" ht="15.75" customHeight="1" x14ac:dyDescent="0.2">
      <c r="A105" s="47" t="s">
        <v>1325</v>
      </c>
      <c r="B105" s="47"/>
      <c r="C105" s="47" t="s">
        <v>1326</v>
      </c>
      <c r="D105" s="47" t="s">
        <v>1327</v>
      </c>
      <c r="E105" s="47" t="s">
        <v>61</v>
      </c>
      <c r="F105" s="49">
        <v>1</v>
      </c>
      <c r="G105" s="55" t="s">
        <v>32</v>
      </c>
      <c r="H105" s="55" t="s">
        <v>1328</v>
      </c>
      <c r="I105" s="55" t="s">
        <v>1328</v>
      </c>
      <c r="J105" s="55"/>
      <c r="K105" s="49" t="e">
        <v>#N/A</v>
      </c>
      <c r="L105" s="173">
        <f>VLOOKUP(A105,omiapublicaciones!$A$6:$G$599,7,0)</f>
        <v>749</v>
      </c>
    </row>
    <row r="106" spans="1:12" ht="15.75" customHeight="1" x14ac:dyDescent="0.2">
      <c r="A106" s="47" t="s">
        <v>1343</v>
      </c>
      <c r="B106" s="47"/>
      <c r="C106" s="48" t="s">
        <v>1344</v>
      </c>
      <c r="D106" s="48" t="s">
        <v>1345</v>
      </c>
      <c r="E106" s="47" t="s">
        <v>61</v>
      </c>
      <c r="F106" s="56">
        <v>2</v>
      </c>
      <c r="G106" s="50" t="s">
        <v>34</v>
      </c>
      <c r="H106" s="49">
        <v>480.5</v>
      </c>
      <c r="I106" s="49">
        <v>480.5</v>
      </c>
      <c r="J106" s="49"/>
      <c r="K106" s="49" t="e">
        <v>#N/A</v>
      </c>
      <c r="L106" s="173">
        <f>VLOOKUP(A106,omiapublicaciones!$A$6:$G$599,7,0)</f>
        <v>480.5</v>
      </c>
    </row>
    <row r="107" spans="1:12" ht="15.75" customHeight="1" x14ac:dyDescent="0.2">
      <c r="A107" s="47" t="s">
        <v>1362</v>
      </c>
      <c r="B107" s="47"/>
      <c r="C107" s="48" t="s">
        <v>1363</v>
      </c>
      <c r="D107" s="47" t="s">
        <v>1364</v>
      </c>
      <c r="E107" s="47" t="s">
        <v>61</v>
      </c>
      <c r="F107" s="49">
        <v>42</v>
      </c>
      <c r="G107" s="57" t="s">
        <v>62</v>
      </c>
      <c r="H107" s="56">
        <v>364372.4</v>
      </c>
      <c r="I107" s="56">
        <v>364372.4</v>
      </c>
      <c r="J107" s="60"/>
      <c r="K107" s="49" t="e">
        <v>#N/A</v>
      </c>
      <c r="L107" s="173">
        <f>VLOOKUP(A107,omiapublicaciones!$A$6:$G$599,7,0)</f>
        <v>60</v>
      </c>
    </row>
    <row r="108" spans="1:12" ht="15.75" customHeight="1" x14ac:dyDescent="0.2">
      <c r="A108" s="47" t="s">
        <v>1366</v>
      </c>
      <c r="B108" s="47"/>
      <c r="C108" s="47" t="s">
        <v>143</v>
      </c>
      <c r="D108" s="47" t="s">
        <v>1367</v>
      </c>
      <c r="E108" s="47" t="s">
        <v>61</v>
      </c>
      <c r="F108" s="55" t="s">
        <v>254</v>
      </c>
      <c r="G108" s="57" t="s">
        <v>62</v>
      </c>
      <c r="H108" s="56">
        <v>60050.2</v>
      </c>
      <c r="I108" s="56">
        <v>60050.2</v>
      </c>
      <c r="J108" s="60"/>
      <c r="K108" s="49" t="e">
        <v>#N/A</v>
      </c>
      <c r="L108" s="173">
        <f>VLOOKUP(A108,omiapublicaciones!$A$6:$G$599,7,0)</f>
        <v>680</v>
      </c>
    </row>
    <row r="109" spans="1:12" ht="15.75" customHeight="1" x14ac:dyDescent="0.2">
      <c r="A109" s="47" t="s">
        <v>1376</v>
      </c>
      <c r="B109" s="47"/>
      <c r="C109" s="48" t="s">
        <v>127</v>
      </c>
      <c r="D109" s="47" t="s">
        <v>1377</v>
      </c>
      <c r="E109" s="47" t="s">
        <v>61</v>
      </c>
      <c r="F109" s="49">
        <v>0</v>
      </c>
      <c r="G109" s="50" t="s">
        <v>62</v>
      </c>
      <c r="H109" s="49">
        <v>75571.649999999994</v>
      </c>
      <c r="I109" s="49">
        <v>75571.649999999994</v>
      </c>
      <c r="J109" s="49"/>
      <c r="K109" s="49" t="e">
        <v>#N/A</v>
      </c>
      <c r="L109" s="173">
        <f>VLOOKUP(A109,omiapublicaciones!$A$6:$G$599,7,0)</f>
        <v>1485</v>
      </c>
    </row>
    <row r="110" spans="1:12" ht="15.75" customHeight="1" x14ac:dyDescent="0.2">
      <c r="A110" s="47" t="s">
        <v>1387</v>
      </c>
      <c r="B110" s="47"/>
      <c r="C110" s="48" t="s">
        <v>328</v>
      </c>
      <c r="D110" s="47" t="s">
        <v>1388</v>
      </c>
      <c r="E110" s="47" t="s">
        <v>61</v>
      </c>
      <c r="F110" s="49">
        <v>6</v>
      </c>
      <c r="G110" s="50" t="s">
        <v>32</v>
      </c>
      <c r="H110" s="49">
        <v>24681.65</v>
      </c>
      <c r="I110" s="49">
        <v>24681.65</v>
      </c>
      <c r="J110" s="49"/>
      <c r="K110" s="49" t="e">
        <v>#N/A</v>
      </c>
      <c r="L110" s="173">
        <f>VLOOKUP(A110,omiapublicaciones!$A$6:$G$599,7,0)</f>
        <v>485</v>
      </c>
    </row>
    <row r="111" spans="1:12" ht="15.75" customHeight="1" x14ac:dyDescent="0.2">
      <c r="A111" s="47" t="s">
        <v>1405</v>
      </c>
      <c r="B111" s="47"/>
      <c r="C111" s="48" t="s">
        <v>1406</v>
      </c>
      <c r="D111" s="47" t="s">
        <v>1407</v>
      </c>
      <c r="E111" s="47" t="s">
        <v>61</v>
      </c>
      <c r="F111" s="56">
        <v>0</v>
      </c>
      <c r="G111" s="50" t="s">
        <v>62</v>
      </c>
      <c r="H111" s="49">
        <v>37373616</v>
      </c>
      <c r="I111" s="49">
        <v>37373616</v>
      </c>
      <c r="J111" s="49"/>
      <c r="K111" s="49" t="e">
        <v>#N/A</v>
      </c>
      <c r="L111" s="173">
        <f>VLOOKUP(A111,omiapublicaciones!$A$6:$G$599,7,0)</f>
        <v>450</v>
      </c>
    </row>
    <row r="112" spans="1:12" ht="15.75" customHeight="1" x14ac:dyDescent="0.2">
      <c r="A112" s="47" t="s">
        <v>1440</v>
      </c>
      <c r="B112" s="47"/>
      <c r="C112" s="48" t="s">
        <v>1441</v>
      </c>
      <c r="D112" s="47" t="s">
        <v>1442</v>
      </c>
      <c r="E112" s="47" t="s">
        <v>61</v>
      </c>
      <c r="F112" s="49">
        <v>7</v>
      </c>
      <c r="G112" s="57" t="s">
        <v>62</v>
      </c>
      <c r="H112" s="56">
        <v>18778.41</v>
      </c>
      <c r="I112" s="56">
        <v>18778.41</v>
      </c>
      <c r="J112" s="60"/>
      <c r="K112" s="49" t="e">
        <v>#N/A</v>
      </c>
      <c r="L112" s="173">
        <f>VLOOKUP(A112,omiapublicaciones!$A$6:$G$599,7,0)</f>
        <v>369</v>
      </c>
    </row>
    <row r="113" spans="1:12" ht="15.75" customHeight="1" x14ac:dyDescent="0.2">
      <c r="A113" s="47" t="s">
        <v>1463</v>
      </c>
      <c r="B113" s="47"/>
      <c r="C113" s="48" t="s">
        <v>818</v>
      </c>
      <c r="D113" s="47" t="s">
        <v>1464</v>
      </c>
      <c r="E113" s="47" t="s">
        <v>61</v>
      </c>
      <c r="F113" s="49">
        <v>4</v>
      </c>
      <c r="G113" s="57" t="s">
        <v>62</v>
      </c>
      <c r="H113" s="56">
        <v>132212.22</v>
      </c>
      <c r="I113" s="56">
        <v>132212.22</v>
      </c>
      <c r="J113" s="60"/>
      <c r="K113" s="49" t="e">
        <v>#N/A</v>
      </c>
      <c r="L113" s="173">
        <f>VLOOKUP(A113,omiapublicaciones!$A$6:$G$599,7,0)</f>
        <v>1598</v>
      </c>
    </row>
    <row r="114" spans="1:12" ht="15.75" customHeight="1" x14ac:dyDescent="0.2">
      <c r="A114" s="47" t="s">
        <v>1468</v>
      </c>
      <c r="B114" s="47"/>
      <c r="C114" s="48" t="s">
        <v>577</v>
      </c>
      <c r="D114" s="47" t="s">
        <v>1469</v>
      </c>
      <c r="E114" s="47" t="s">
        <v>61</v>
      </c>
      <c r="F114" s="56">
        <v>2</v>
      </c>
      <c r="G114" s="50" t="s">
        <v>62</v>
      </c>
      <c r="H114" s="49">
        <v>33180.28</v>
      </c>
      <c r="I114" s="49">
        <v>33180.28</v>
      </c>
      <c r="J114" s="49"/>
      <c r="K114" s="49" t="e">
        <v>#N/A</v>
      </c>
      <c r="L114" s="173">
        <f>VLOOKUP(A114,omiapublicaciones!$A$6:$G$599,7,0)</f>
        <v>352</v>
      </c>
    </row>
    <row r="115" spans="1:12" ht="15.75" customHeight="1" x14ac:dyDescent="0.2">
      <c r="A115" s="47" t="s">
        <v>1474</v>
      </c>
      <c r="B115" s="47"/>
      <c r="C115" s="47" t="s">
        <v>143</v>
      </c>
      <c r="D115" s="47" t="s">
        <v>1475</v>
      </c>
      <c r="E115" s="47" t="s">
        <v>61</v>
      </c>
      <c r="F115" s="55" t="s">
        <v>145</v>
      </c>
      <c r="G115" s="57" t="s">
        <v>62</v>
      </c>
      <c r="H115" s="56">
        <v>44274.3</v>
      </c>
      <c r="I115" s="56">
        <v>44274.3</v>
      </c>
      <c r="J115" s="60"/>
      <c r="K115" s="49" t="e">
        <v>#N/A</v>
      </c>
      <c r="L115" s="173">
        <f>VLOOKUP(A115,omiapublicaciones!$A$6:$G$599,7,0)</f>
        <v>870</v>
      </c>
    </row>
    <row r="116" spans="1:12" ht="15.75" customHeight="1" x14ac:dyDescent="0.2">
      <c r="A116" s="47" t="s">
        <v>1485</v>
      </c>
      <c r="B116" s="47"/>
      <c r="C116" s="48" t="s">
        <v>134</v>
      </c>
      <c r="D116" s="47" t="s">
        <v>1486</v>
      </c>
      <c r="E116" s="47" t="s">
        <v>61</v>
      </c>
      <c r="F116" s="56">
        <v>0</v>
      </c>
      <c r="G116" s="50" t="s">
        <v>62</v>
      </c>
      <c r="H116" s="49">
        <v>25343.22</v>
      </c>
      <c r="I116" s="49">
        <v>25343.22</v>
      </c>
      <c r="J116" s="49"/>
      <c r="K116" s="49" t="e">
        <v>#N/A</v>
      </c>
      <c r="L116" s="173">
        <f>VLOOKUP(A116,omiapublicaciones!$A$6:$G$599,7,0)</f>
        <v>498</v>
      </c>
    </row>
    <row r="117" spans="1:12" ht="15.75" customHeight="1" x14ac:dyDescent="0.2">
      <c r="A117" s="47" t="s">
        <v>1487</v>
      </c>
      <c r="B117" s="47"/>
      <c r="C117" s="48" t="s">
        <v>1488</v>
      </c>
      <c r="D117" s="47" t="s">
        <v>1489</v>
      </c>
      <c r="E117" s="47" t="s">
        <v>61</v>
      </c>
      <c r="F117" s="49">
        <v>1</v>
      </c>
      <c r="G117" s="57" t="s">
        <v>62</v>
      </c>
      <c r="H117" s="56">
        <v>50788.22</v>
      </c>
      <c r="I117" s="56">
        <v>50788.22</v>
      </c>
      <c r="J117" s="60"/>
      <c r="K117" s="49" t="e">
        <v>#N/A</v>
      </c>
      <c r="L117" s="173">
        <f>VLOOKUP(A117,omiapublicaciones!$A$6:$G$599,7,0)</f>
        <v>298</v>
      </c>
    </row>
    <row r="118" spans="1:12" ht="15.75" customHeight="1" x14ac:dyDescent="0.2">
      <c r="A118" s="47" t="s">
        <v>1495</v>
      </c>
      <c r="B118" s="47"/>
      <c r="C118" s="48" t="s">
        <v>110</v>
      </c>
      <c r="D118" s="48" t="s">
        <v>1496</v>
      </c>
      <c r="E118" s="47" t="s">
        <v>61</v>
      </c>
      <c r="F118" s="56">
        <v>1</v>
      </c>
      <c r="G118" s="50" t="s">
        <v>62</v>
      </c>
      <c r="H118" s="49">
        <v>195417.60000000001</v>
      </c>
      <c r="I118" s="49">
        <v>195417.60000000001</v>
      </c>
      <c r="J118" s="49"/>
      <c r="K118" s="49" t="e">
        <v>#N/A</v>
      </c>
      <c r="L118" s="173">
        <f>VLOOKUP(A118,omiapublicaciones!$A$6:$G$599,7,0)</f>
        <v>3840</v>
      </c>
    </row>
    <row r="119" spans="1:12" ht="15.75" customHeight="1" x14ac:dyDescent="0.2">
      <c r="A119" s="47" t="s">
        <v>1497</v>
      </c>
      <c r="B119" s="47"/>
      <c r="C119" s="48" t="s">
        <v>1498</v>
      </c>
      <c r="D119" s="47" t="s">
        <v>1499</v>
      </c>
      <c r="E119" s="47" t="s">
        <v>61</v>
      </c>
      <c r="F119" s="49">
        <v>2</v>
      </c>
      <c r="G119" s="57" t="s">
        <v>62</v>
      </c>
      <c r="H119" s="56">
        <v>91602</v>
      </c>
      <c r="I119" s="56">
        <v>91602</v>
      </c>
      <c r="J119" s="60"/>
      <c r="K119" s="49" t="e">
        <v>#N/A</v>
      </c>
      <c r="L119" s="173">
        <f>VLOOKUP(A119,omiapublicaciones!$A$6:$G$599,7,0)</f>
        <v>1800</v>
      </c>
    </row>
    <row r="120" spans="1:12" ht="15.75" customHeight="1" x14ac:dyDescent="0.2">
      <c r="A120" s="47" t="s">
        <v>1508</v>
      </c>
      <c r="B120" s="47"/>
      <c r="C120" s="48" t="s">
        <v>591</v>
      </c>
      <c r="D120" s="48" t="s">
        <v>1509</v>
      </c>
      <c r="E120" s="47" t="s">
        <v>61</v>
      </c>
      <c r="F120" s="56">
        <v>2</v>
      </c>
      <c r="G120" s="57" t="s">
        <v>62</v>
      </c>
      <c r="H120" s="56">
        <v>264119.09999999998</v>
      </c>
      <c r="I120" s="56">
        <v>264119.09999999998</v>
      </c>
      <c r="J120" s="60"/>
      <c r="K120" s="49" t="e">
        <v>#N/A</v>
      </c>
      <c r="L120" s="173">
        <f>VLOOKUP(A120,omiapublicaciones!$A$6:$G$599,7,0)</f>
        <v>5190</v>
      </c>
    </row>
    <row r="121" spans="1:12" ht="15.75" customHeight="1" x14ac:dyDescent="0.2">
      <c r="A121" s="47" t="s">
        <v>1510</v>
      </c>
      <c r="B121" s="47"/>
      <c r="C121" s="48" t="s">
        <v>1511</v>
      </c>
      <c r="D121" s="47" t="s">
        <v>1512</v>
      </c>
      <c r="E121" s="47" t="s">
        <v>61</v>
      </c>
      <c r="F121" s="49">
        <v>1</v>
      </c>
      <c r="G121" s="57" t="s">
        <v>62</v>
      </c>
      <c r="H121" s="56">
        <v>14147.42</v>
      </c>
      <c r="I121" s="56">
        <v>14147.42</v>
      </c>
      <c r="J121" s="60"/>
      <c r="K121" s="49" t="e">
        <v>#N/A</v>
      </c>
      <c r="L121" s="173">
        <f>VLOOKUP(A121,omiapublicaciones!$A$6:$G$599,7,0)</f>
        <v>278</v>
      </c>
    </row>
    <row r="122" spans="1:12" ht="15.75" customHeight="1" x14ac:dyDescent="0.2">
      <c r="A122" s="47" t="s">
        <v>1513</v>
      </c>
      <c r="B122" s="47"/>
      <c r="C122" s="48" t="s">
        <v>1514</v>
      </c>
      <c r="D122" s="47" t="s">
        <v>1515</v>
      </c>
      <c r="E122" s="47" t="s">
        <v>61</v>
      </c>
      <c r="F122" s="49">
        <v>0</v>
      </c>
      <c r="G122" s="57" t="s">
        <v>62</v>
      </c>
      <c r="H122" s="56">
        <v>11094.02</v>
      </c>
      <c r="I122" s="56">
        <v>11094.02</v>
      </c>
      <c r="J122" s="60"/>
      <c r="K122" s="49" t="e">
        <v>#N/A</v>
      </c>
      <c r="L122" s="173">
        <f>VLOOKUP(A122,omiapublicaciones!$A$6:$G$599,7,0)</f>
        <v>218</v>
      </c>
    </row>
    <row r="123" spans="1:12" ht="15.75" customHeight="1" x14ac:dyDescent="0.2">
      <c r="A123" s="47" t="s">
        <v>1517</v>
      </c>
      <c r="B123" s="47"/>
      <c r="C123" s="48" t="s">
        <v>1518</v>
      </c>
      <c r="D123" s="47" t="s">
        <v>1519</v>
      </c>
      <c r="E123" s="47" t="s">
        <v>61</v>
      </c>
      <c r="F123" s="49">
        <v>0</v>
      </c>
      <c r="G123" s="57" t="s">
        <v>62</v>
      </c>
      <c r="H123" s="56">
        <v>14503.65</v>
      </c>
      <c r="I123" s="56">
        <v>14503.65</v>
      </c>
      <c r="J123" s="60"/>
      <c r="K123" s="49" t="e">
        <v>#N/A</v>
      </c>
      <c r="L123" s="173">
        <f>VLOOKUP(A123,omiapublicaciones!$A$6:$G$599,7,0)</f>
        <v>285</v>
      </c>
    </row>
    <row r="124" spans="1:12" ht="15.75" customHeight="1" x14ac:dyDescent="0.2">
      <c r="A124" s="47" t="s">
        <v>1532</v>
      </c>
      <c r="B124" s="47"/>
      <c r="C124" s="47" t="s">
        <v>143</v>
      </c>
      <c r="D124" s="47" t="s">
        <v>1533</v>
      </c>
      <c r="E124" s="47" t="s">
        <v>61</v>
      </c>
      <c r="F124" s="51" t="s">
        <v>451</v>
      </c>
      <c r="G124" s="50" t="s">
        <v>62</v>
      </c>
      <c r="H124" s="49">
        <v>50788.22</v>
      </c>
      <c r="I124" s="49">
        <v>50788.22</v>
      </c>
      <c r="J124" s="49"/>
      <c r="K124" s="49" t="e">
        <v>#N/A</v>
      </c>
      <c r="L124" s="173">
        <f>VLOOKUP(A124,omiapublicaciones!$A$6:$G$599,7,0)</f>
        <v>598</v>
      </c>
    </row>
    <row r="125" spans="1:12" ht="15.75" customHeight="1" x14ac:dyDescent="0.2">
      <c r="A125" s="47" t="s">
        <v>1535</v>
      </c>
      <c r="B125" s="47"/>
      <c r="C125" s="47" t="s">
        <v>143</v>
      </c>
      <c r="D125" s="47" t="s">
        <v>1536</v>
      </c>
      <c r="E125" s="47" t="s">
        <v>61</v>
      </c>
      <c r="F125" s="55" t="s">
        <v>362</v>
      </c>
      <c r="G125" s="57" t="s">
        <v>62</v>
      </c>
      <c r="H125" s="56">
        <v>36640.800000000003</v>
      </c>
      <c r="I125" s="56">
        <v>36640.800000000003</v>
      </c>
      <c r="J125" s="60"/>
      <c r="K125" s="49" t="e">
        <v>#N/A</v>
      </c>
      <c r="L125" s="173">
        <f>VLOOKUP(A125,omiapublicaciones!$A$6:$G$599,7,0)</f>
        <v>720</v>
      </c>
    </row>
    <row r="126" spans="1:12" ht="15.75" customHeight="1" x14ac:dyDescent="0.2">
      <c r="A126" s="47" t="s">
        <v>1539</v>
      </c>
      <c r="B126" s="47"/>
      <c r="C126" s="47" t="s">
        <v>143</v>
      </c>
      <c r="D126" s="47" t="s">
        <v>1540</v>
      </c>
      <c r="E126" s="47" t="s">
        <v>61</v>
      </c>
      <c r="F126" s="55" t="s">
        <v>145</v>
      </c>
      <c r="G126" s="50" t="s">
        <v>62</v>
      </c>
      <c r="H126" s="49">
        <v>114451.61</v>
      </c>
      <c r="I126" s="49">
        <v>114451.61</v>
      </c>
      <c r="J126" s="49"/>
      <c r="K126" s="49" t="e">
        <v>#N/A</v>
      </c>
      <c r="L126" s="173">
        <f>VLOOKUP(A126,omiapublicaciones!$A$6:$G$599,7,0)</f>
        <v>2249</v>
      </c>
    </row>
    <row r="127" spans="1:12" ht="15.75" customHeight="1" x14ac:dyDescent="0.2"/>
    <row r="128" spans="1:12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</sheetData>
  <conditionalFormatting sqref="G4">
    <cfRule type="cellIs" dxfId="76" priority="117" operator="equal">
      <formula>"Mercado Libre"</formula>
    </cfRule>
  </conditionalFormatting>
  <conditionalFormatting sqref="G5">
    <cfRule type="cellIs" dxfId="75" priority="118" operator="equal">
      <formula>"Mercado Libre y Mercado Shops"</formula>
    </cfRule>
  </conditionalFormatting>
  <conditionalFormatting sqref="G6">
    <cfRule type="cellIs" dxfId="74" priority="115" operator="equal">
      <formula>"Mercado Libre y Mercado Shops"</formula>
    </cfRule>
  </conditionalFormatting>
  <conditionalFormatting sqref="G7">
    <cfRule type="cellIs" dxfId="73" priority="116" operator="equal">
      <formula>"Mercado Libre"</formula>
    </cfRule>
  </conditionalFormatting>
  <conditionalFormatting sqref="G8">
    <cfRule type="cellIs" dxfId="72" priority="114" operator="equal">
      <formula>"Mercado Libre y Mercado Shops"</formula>
    </cfRule>
  </conditionalFormatting>
  <conditionalFormatting sqref="G9">
    <cfRule type="cellIs" dxfId="71" priority="111" operator="equal">
      <formula>"Mercado Libre"</formula>
    </cfRule>
  </conditionalFormatting>
  <conditionalFormatting sqref="G10">
    <cfRule type="cellIs" dxfId="70" priority="112" operator="equal">
      <formula>"Mercado Libre y Mercado Shops"</formula>
    </cfRule>
  </conditionalFormatting>
  <conditionalFormatting sqref="G11">
    <cfRule type="cellIs" dxfId="69" priority="113" operator="equal">
      <formula>"Mercado Libre y Mercado Shops"</formula>
    </cfRule>
  </conditionalFormatting>
  <conditionalFormatting sqref="G12">
    <cfRule type="cellIs" dxfId="68" priority="110" operator="equal">
      <formula>"Mercado Shops"</formula>
    </cfRule>
  </conditionalFormatting>
  <conditionalFormatting sqref="G13">
    <cfRule type="cellIs" dxfId="67" priority="108" operator="equal">
      <formula>"Mercado Libre y Mercado Shops"</formula>
    </cfRule>
  </conditionalFormatting>
  <conditionalFormatting sqref="G15">
    <cfRule type="cellIs" dxfId="66" priority="109" operator="equal">
      <formula>"Mercado Libre y Mercado Shops"</formula>
    </cfRule>
  </conditionalFormatting>
  <conditionalFormatting sqref="G16">
    <cfRule type="cellIs" dxfId="65" priority="106" operator="equal">
      <formula>"Mercado Libre y Mercado Shops"</formula>
    </cfRule>
  </conditionalFormatting>
  <conditionalFormatting sqref="G17">
    <cfRule type="cellIs" dxfId="64" priority="107" operator="equal">
      <formula>"Mercado Shops"</formula>
    </cfRule>
  </conditionalFormatting>
  <conditionalFormatting sqref="G18">
    <cfRule type="cellIs" dxfId="63" priority="105" operator="equal">
      <formula>"Mercado Shops"</formula>
    </cfRule>
  </conditionalFormatting>
  <conditionalFormatting sqref="G19">
    <cfRule type="cellIs" dxfId="62" priority="104" operator="equal">
      <formula>"Mercado Shops"</formula>
    </cfRule>
  </conditionalFormatting>
  <conditionalFormatting sqref="G20">
    <cfRule type="cellIs" dxfId="61" priority="103" operator="equal">
      <formula>"Mercado Shops"</formula>
    </cfRule>
  </conditionalFormatting>
  <conditionalFormatting sqref="G21">
    <cfRule type="cellIs" dxfId="60" priority="102" operator="equal">
      <formula>"Mercado Shops"</formula>
    </cfRule>
  </conditionalFormatting>
  <conditionalFormatting sqref="G22">
    <cfRule type="cellIs" dxfId="59" priority="101" operator="equal">
      <formula>"Mercado Shops"</formula>
    </cfRule>
  </conditionalFormatting>
  <conditionalFormatting sqref="G23">
    <cfRule type="cellIs" dxfId="58" priority="99" operator="equal">
      <formula>"Mercado Shops"</formula>
    </cfRule>
  </conditionalFormatting>
  <conditionalFormatting sqref="G24">
    <cfRule type="cellIs" dxfId="57" priority="100" operator="equal">
      <formula>"Mercado Libre"</formula>
    </cfRule>
  </conditionalFormatting>
  <conditionalFormatting sqref="G25">
    <cfRule type="cellIs" dxfId="56" priority="98" operator="equal">
      <formula>"Mercado Libre"</formula>
    </cfRule>
  </conditionalFormatting>
  <conditionalFormatting sqref="G26">
    <cfRule type="cellIs" dxfId="55" priority="96" operator="equal">
      <formula>"Mercado Libre y Mercado Shops"</formula>
    </cfRule>
  </conditionalFormatting>
  <conditionalFormatting sqref="G27">
    <cfRule type="cellIs" dxfId="54" priority="97" operator="equal">
      <formula>"Mercado Libre y Mercado Shops"</formula>
    </cfRule>
  </conditionalFormatting>
  <conditionalFormatting sqref="G29">
    <cfRule type="cellIs" dxfId="53" priority="94" operator="equal">
      <formula>"Mercado Libre y Mercado Shops"</formula>
    </cfRule>
  </conditionalFormatting>
  <conditionalFormatting sqref="G30">
    <cfRule type="cellIs" dxfId="52" priority="95" operator="equal">
      <formula>"Mercado Libre y Mercado Shops"</formula>
    </cfRule>
  </conditionalFormatting>
  <conditionalFormatting sqref="G31">
    <cfRule type="cellIs" dxfId="51" priority="93" operator="equal">
      <formula>"Mercado Libre"</formula>
    </cfRule>
  </conditionalFormatting>
  <conditionalFormatting sqref="G32">
    <cfRule type="cellIs" dxfId="50" priority="85" operator="equal">
      <formula>"Mercado Libre y Mercado Shops"</formula>
    </cfRule>
  </conditionalFormatting>
  <conditionalFormatting sqref="G33">
    <cfRule type="cellIs" dxfId="49" priority="86" operator="equal">
      <formula>"Mercado Libre"</formula>
    </cfRule>
  </conditionalFormatting>
  <conditionalFormatting sqref="G34">
    <cfRule type="cellIs" dxfId="48" priority="87" operator="equal">
      <formula>"Mercado Shops"</formula>
    </cfRule>
  </conditionalFormatting>
  <conditionalFormatting sqref="G35">
    <cfRule type="cellIs" dxfId="47" priority="88" operator="equal">
      <formula>"Mercado Shops"</formula>
    </cfRule>
  </conditionalFormatting>
  <conditionalFormatting sqref="G36">
    <cfRule type="cellIs" dxfId="46" priority="89" operator="equal">
      <formula>"Mercado Libre y Mercado Shops"</formula>
    </cfRule>
  </conditionalFormatting>
  <conditionalFormatting sqref="G37">
    <cfRule type="cellIs" dxfId="45" priority="90" operator="equal">
      <formula>"Mercado Libre y Mercado Shops"</formula>
    </cfRule>
  </conditionalFormatting>
  <conditionalFormatting sqref="G38">
    <cfRule type="cellIs" dxfId="44" priority="91" operator="equal">
      <formula>"Mercado Libre y Mercado Shops"</formula>
    </cfRule>
  </conditionalFormatting>
  <conditionalFormatting sqref="G39">
    <cfRule type="cellIs" dxfId="43" priority="92" operator="equal">
      <formula>"Mercado Libre"</formula>
    </cfRule>
  </conditionalFormatting>
  <conditionalFormatting sqref="G40">
    <cfRule type="cellIs" dxfId="42" priority="84" operator="equal">
      <formula>"Mercado Libre y Mercado Shops"</formula>
    </cfRule>
  </conditionalFormatting>
  <conditionalFormatting sqref="G41">
    <cfRule type="cellIs" dxfId="41" priority="83" operator="equal">
      <formula>"Mercado Libre y Mercado Shops"</formula>
    </cfRule>
  </conditionalFormatting>
  <conditionalFormatting sqref="G42">
    <cfRule type="cellIs" dxfId="40" priority="82" operator="equal">
      <formula>"Mercado Libre"</formula>
    </cfRule>
  </conditionalFormatting>
  <conditionalFormatting sqref="G44">
    <cfRule type="cellIs" dxfId="39" priority="81" operator="equal">
      <formula>"Mercado Libre y Mercado Shops"</formula>
    </cfRule>
  </conditionalFormatting>
  <conditionalFormatting sqref="G45">
    <cfRule type="cellIs" dxfId="38" priority="80" operator="equal">
      <formula>"Mercado Libre y Mercado Shops"</formula>
    </cfRule>
  </conditionalFormatting>
  <conditionalFormatting sqref="G47">
    <cfRule type="cellIs" dxfId="37" priority="79" operator="equal">
      <formula>"Mercado Shops"</formula>
    </cfRule>
  </conditionalFormatting>
  <conditionalFormatting sqref="G48">
    <cfRule type="cellIs" dxfId="36" priority="78" operator="equal">
      <formula>"Mercado Libre y Mercado Shops"</formula>
    </cfRule>
  </conditionalFormatting>
  <conditionalFormatting sqref="G49">
    <cfRule type="cellIs" dxfId="35" priority="75" operator="equal">
      <formula>"Mercado Libre y Mercado Shops"</formula>
    </cfRule>
  </conditionalFormatting>
  <conditionalFormatting sqref="G50">
    <cfRule type="cellIs" dxfId="34" priority="76" operator="equal">
      <formula>"Mercado Libre y Mercado Shops"</formula>
    </cfRule>
  </conditionalFormatting>
  <conditionalFormatting sqref="G51">
    <cfRule type="cellIs" dxfId="33" priority="77" operator="equal">
      <formula>"Mercado Libre y Mercado Shops"</formula>
    </cfRule>
  </conditionalFormatting>
  <conditionalFormatting sqref="G52">
    <cfRule type="cellIs" dxfId="32" priority="74" operator="equal">
      <formula>"Mercado Libre y Mercado Shops"</formula>
    </cfRule>
  </conditionalFormatting>
  <conditionalFormatting sqref="G53">
    <cfRule type="cellIs" dxfId="31" priority="73" operator="equal">
      <formula>"Mercado Libre y Mercado Shops"</formula>
    </cfRule>
  </conditionalFormatting>
  <conditionalFormatting sqref="G59">
    <cfRule type="cellIs" dxfId="30" priority="71" operator="equal">
      <formula>"Mercado Shops"</formula>
    </cfRule>
  </conditionalFormatting>
  <conditionalFormatting sqref="G60">
    <cfRule type="cellIs" dxfId="29" priority="72" operator="equal">
      <formula>"Mercado Shops"</formula>
    </cfRule>
  </conditionalFormatting>
  <conditionalFormatting sqref="G61">
    <cfRule type="cellIs" dxfId="28" priority="70" operator="equal">
      <formula>"Mercado Libre y Mercado Shops"</formula>
    </cfRule>
  </conditionalFormatting>
  <conditionalFormatting sqref="G65">
    <cfRule type="cellIs" dxfId="27" priority="68" operator="equal">
      <formula>"Mercado Shops"</formula>
    </cfRule>
  </conditionalFormatting>
  <conditionalFormatting sqref="G67">
    <cfRule type="cellIs" dxfId="26" priority="69" operator="equal">
      <formula>"Mercado Libre y Mercado Shops"</formula>
    </cfRule>
  </conditionalFormatting>
  <conditionalFormatting sqref="G68">
    <cfRule type="cellIs" dxfId="25" priority="66" operator="equal">
      <formula>"Mercado Libre y Mercado Shops"</formula>
    </cfRule>
  </conditionalFormatting>
  <conditionalFormatting sqref="G69">
    <cfRule type="cellIs" dxfId="24" priority="67" operator="equal">
      <formula>"Mercado Libre y Mercado Shops"</formula>
    </cfRule>
  </conditionalFormatting>
  <conditionalFormatting sqref="G70">
    <cfRule type="cellIs" dxfId="23" priority="65" operator="equal">
      <formula>"Mercado Libre y Mercado Shops"</formula>
    </cfRule>
  </conditionalFormatting>
  <conditionalFormatting sqref="G71">
    <cfRule type="cellIs" dxfId="22" priority="62" operator="equal">
      <formula>"Mercado Libre y Mercado Shops"</formula>
    </cfRule>
  </conditionalFormatting>
  <conditionalFormatting sqref="G72">
    <cfRule type="cellIs" dxfId="21" priority="63" operator="equal">
      <formula>"Mercado Libre y Mercado Shops"</formula>
    </cfRule>
  </conditionalFormatting>
  <conditionalFormatting sqref="G73">
    <cfRule type="cellIs" dxfId="20" priority="64" operator="equal">
      <formula>"Mercado Libre y Mercado Shops"</formula>
    </cfRule>
  </conditionalFormatting>
  <conditionalFormatting sqref="G74">
    <cfRule type="cellIs" dxfId="19" priority="61" operator="equal">
      <formula>"Mercado Libre y Mercado Shops"</formula>
    </cfRule>
  </conditionalFormatting>
  <conditionalFormatting sqref="G75">
    <cfRule type="cellIs" dxfId="18" priority="57" operator="equal">
      <formula>"Mercado Libre y Mercado Shops"</formula>
    </cfRule>
  </conditionalFormatting>
  <conditionalFormatting sqref="G81">
    <cfRule type="cellIs" dxfId="17" priority="58" operator="equal">
      <formula>"Mercado Libre y Mercado Shops"</formula>
    </cfRule>
  </conditionalFormatting>
  <conditionalFormatting sqref="G95">
    <cfRule type="cellIs" dxfId="16" priority="59" operator="equal">
      <formula>"Mercado Libre y Mercado Shops"</formula>
    </cfRule>
  </conditionalFormatting>
  <conditionalFormatting sqref="G98">
    <cfRule type="cellIs" dxfId="15" priority="60" operator="equal">
      <formula>"Mercado Libre y Mercado Shops"</formula>
    </cfRule>
  </conditionalFormatting>
  <conditionalFormatting sqref="G99">
    <cfRule type="cellIs" dxfId="14" priority="56" operator="equal">
      <formula>"Mercado Libre y Mercado Shops"</formula>
    </cfRule>
  </conditionalFormatting>
  <conditionalFormatting sqref="G100">
    <cfRule type="cellIs" dxfId="13" priority="55" operator="equal">
      <formula>"Mercado Libre y Mercado Shops"</formula>
    </cfRule>
  </conditionalFormatting>
  <conditionalFormatting sqref="G101">
    <cfRule type="cellIs" dxfId="12" priority="54" operator="equal">
      <formula>"Mercado Libre y Mercado Shops"</formula>
    </cfRule>
  </conditionalFormatting>
  <conditionalFormatting sqref="G103">
    <cfRule type="cellIs" dxfId="11" priority="53" operator="equal">
      <formula>"Mercado Libre y Mercado Shops"</formula>
    </cfRule>
  </conditionalFormatting>
  <conditionalFormatting sqref="G104">
    <cfRule type="cellIs" dxfId="10" priority="51" operator="equal">
      <formula>"Mercado Libre"</formula>
    </cfRule>
  </conditionalFormatting>
  <conditionalFormatting sqref="G105">
    <cfRule type="cellIs" dxfId="9" priority="52" operator="equal">
      <formula>"Mercado Libre y Mercado Shops"</formula>
    </cfRule>
  </conditionalFormatting>
  <conditionalFormatting sqref="G106">
    <cfRule type="cellIs" dxfId="8" priority="50" operator="equal">
      <formula>"Mercado Libre y Mercado Shops"</formula>
    </cfRule>
  </conditionalFormatting>
  <conditionalFormatting sqref="G109">
    <cfRule type="cellIs" dxfId="7" priority="49" operator="equal">
      <formula>"Mercado Libre y Mercado Shops"</formula>
    </cfRule>
  </conditionalFormatting>
  <conditionalFormatting sqref="G110">
    <cfRule type="cellIs" dxfId="6" priority="48" operator="equal">
      <formula>"Mercado Libre y Mercado Shops"</formula>
    </cfRule>
  </conditionalFormatting>
  <conditionalFormatting sqref="G111">
    <cfRule type="cellIs" dxfId="5" priority="47" operator="equal">
      <formula>"Mercado Libre y Mercado Shops"</formula>
    </cfRule>
  </conditionalFormatting>
  <conditionalFormatting sqref="G114">
    <cfRule type="cellIs" dxfId="4" priority="46" operator="equal">
      <formula>"Mercado Libre y Mercado Shops"</formula>
    </cfRule>
  </conditionalFormatting>
  <conditionalFormatting sqref="G116">
    <cfRule type="cellIs" dxfId="3" priority="45" operator="equal">
      <formula>"Mercado Libre y Mercado Shops"</formula>
    </cfRule>
  </conditionalFormatting>
  <conditionalFormatting sqref="G118">
    <cfRule type="cellIs" dxfId="2" priority="44" operator="equal">
      <formula>"Mercado Libre y Mercado Shops"</formula>
    </cfRule>
  </conditionalFormatting>
  <conditionalFormatting sqref="G124">
    <cfRule type="cellIs" dxfId="1" priority="43" operator="equal">
      <formula>"Mercado Shops"</formula>
    </cfRule>
  </conditionalFormatting>
  <conditionalFormatting sqref="G126">
    <cfRule type="cellIs" dxfId="0" priority="42" operator="equal">
      <formula>"Mercado Libre"</formula>
    </cfRule>
  </conditionalFormatting>
  <dataValidations count="1">
    <dataValidation type="list" allowBlank="1" showInputMessage="1" showErrorMessage="1" sqref="G4:G13 G15:G27 G29:G42 G44:G45 G47:G53 G59:G61 G67:G75 G65 G98:G101 G95 G81 G103:G106 G109:G111 G114 G116 G118 G124 G126" xr:uid="{00000000-0002-0000-0500-000000000000}">
      <formula1>"Mercado Libre,Mercado Shops,Mercado Libre y Mercado Shops"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5E5E-3659-4529-B1DB-557240923ACF}">
  <dimension ref="A3:G598"/>
  <sheetViews>
    <sheetView topLeftCell="A554" workbookViewId="0">
      <selection activeCell="K560" sqref="K560"/>
    </sheetView>
  </sheetViews>
  <sheetFormatPr baseColWidth="10" defaultRowHeight="12.75" x14ac:dyDescent="0.2"/>
  <cols>
    <col min="1" max="1" width="13.28515625" customWidth="1"/>
  </cols>
  <sheetData>
    <row r="3" spans="1:7" ht="13.5" thickBot="1" x14ac:dyDescent="0.25"/>
    <row r="4" spans="1:7" ht="26.25" thickBot="1" x14ac:dyDescent="0.25">
      <c r="A4" s="127" t="s">
        <v>19</v>
      </c>
      <c r="B4" s="128" t="s">
        <v>21</v>
      </c>
      <c r="C4" s="128" t="s">
        <v>22</v>
      </c>
      <c r="D4" s="128" t="s">
        <v>24</v>
      </c>
      <c r="E4" s="129" t="s">
        <v>19</v>
      </c>
      <c r="F4" s="130"/>
      <c r="G4" s="130"/>
    </row>
    <row r="5" spans="1:7" ht="57" thickBot="1" x14ac:dyDescent="0.25">
      <c r="A5" s="131" t="s">
        <v>882</v>
      </c>
      <c r="B5" s="132"/>
      <c r="C5" s="131" t="s">
        <v>782</v>
      </c>
      <c r="D5" s="131" t="s">
        <v>883</v>
      </c>
      <c r="E5" s="133">
        <v>738024852</v>
      </c>
      <c r="F5" s="131">
        <v>5</v>
      </c>
      <c r="G5" s="131">
        <v>920</v>
      </c>
    </row>
    <row r="6" spans="1:7" ht="57" thickBot="1" x14ac:dyDescent="0.25">
      <c r="A6" s="134" t="s">
        <v>880</v>
      </c>
      <c r="B6" s="135"/>
      <c r="C6" s="136" t="s">
        <v>1795</v>
      </c>
      <c r="D6" s="136" t="s">
        <v>881</v>
      </c>
      <c r="E6" s="137">
        <v>738027601</v>
      </c>
      <c r="F6" s="136">
        <v>3</v>
      </c>
      <c r="G6" s="136">
        <v>1499</v>
      </c>
    </row>
    <row r="7" spans="1:7" ht="68.25" thickBot="1" x14ac:dyDescent="0.25">
      <c r="A7" s="138" t="s">
        <v>878</v>
      </c>
      <c r="B7" s="132"/>
      <c r="C7" s="131" t="s">
        <v>818</v>
      </c>
      <c r="D7" s="131" t="s">
        <v>879</v>
      </c>
      <c r="E7" s="133">
        <v>739587131</v>
      </c>
      <c r="F7" s="131">
        <v>1</v>
      </c>
      <c r="G7" s="131">
        <v>718</v>
      </c>
    </row>
    <row r="8" spans="1:7" ht="57" thickBot="1" x14ac:dyDescent="0.25">
      <c r="A8" s="134" t="s">
        <v>876</v>
      </c>
      <c r="B8" s="135"/>
      <c r="C8" s="136" t="s">
        <v>196</v>
      </c>
      <c r="D8" s="136" t="s">
        <v>197</v>
      </c>
      <c r="E8" s="137">
        <v>739633951</v>
      </c>
      <c r="F8" s="136">
        <v>6</v>
      </c>
      <c r="G8" s="136">
        <v>839</v>
      </c>
    </row>
    <row r="9" spans="1:7" ht="68.25" thickBot="1" x14ac:dyDescent="0.25">
      <c r="A9" s="138" t="s">
        <v>814</v>
      </c>
      <c r="B9" s="132"/>
      <c r="C9" s="131" t="s">
        <v>818</v>
      </c>
      <c r="D9" s="131" t="s">
        <v>815</v>
      </c>
      <c r="E9" s="133">
        <v>739875847</v>
      </c>
      <c r="F9" s="131">
        <v>174</v>
      </c>
      <c r="G9" s="131">
        <v>710.65</v>
      </c>
    </row>
    <row r="10" spans="1:7" ht="57" thickBot="1" x14ac:dyDescent="0.25">
      <c r="A10" s="134" t="s">
        <v>812</v>
      </c>
      <c r="B10" s="135"/>
      <c r="C10" s="136" t="s">
        <v>196</v>
      </c>
      <c r="D10" s="136" t="s">
        <v>813</v>
      </c>
      <c r="E10" s="137">
        <v>740194355</v>
      </c>
      <c r="F10" s="136">
        <v>7</v>
      </c>
      <c r="G10" s="136">
        <v>770</v>
      </c>
    </row>
    <row r="11" spans="1:7" ht="68.25" thickBot="1" x14ac:dyDescent="0.25">
      <c r="A11" s="138" t="s">
        <v>810</v>
      </c>
      <c r="B11" s="132"/>
      <c r="C11" s="131" t="s">
        <v>83</v>
      </c>
      <c r="D11" s="131" t="s">
        <v>811</v>
      </c>
      <c r="E11" s="133">
        <v>741650979</v>
      </c>
      <c r="F11" s="131">
        <v>11</v>
      </c>
      <c r="G11" s="131">
        <v>1700</v>
      </c>
    </row>
    <row r="12" spans="1:7" ht="68.25" thickBot="1" x14ac:dyDescent="0.25">
      <c r="A12" s="134" t="s">
        <v>808</v>
      </c>
      <c r="B12" s="135"/>
      <c r="C12" s="136" t="s">
        <v>59</v>
      </c>
      <c r="D12" s="136" t="s">
        <v>809</v>
      </c>
      <c r="E12" s="137">
        <v>741763719</v>
      </c>
      <c r="F12" s="136">
        <v>3</v>
      </c>
      <c r="G12" s="136">
        <v>1050</v>
      </c>
    </row>
    <row r="13" spans="1:7" ht="57" thickBot="1" x14ac:dyDescent="0.25">
      <c r="A13" s="138" t="s">
        <v>806</v>
      </c>
      <c r="B13" s="132"/>
      <c r="C13" s="131" t="s">
        <v>402</v>
      </c>
      <c r="D13" s="136" t="s">
        <v>807</v>
      </c>
      <c r="E13" s="137">
        <v>742225569</v>
      </c>
      <c r="F13" s="136">
        <v>2</v>
      </c>
      <c r="G13" s="136">
        <v>298</v>
      </c>
    </row>
    <row r="14" spans="1:7" ht="68.25" thickBot="1" x14ac:dyDescent="0.25">
      <c r="A14" s="134" t="s">
        <v>803</v>
      </c>
      <c r="B14" s="135"/>
      <c r="C14" s="136" t="s">
        <v>804</v>
      </c>
      <c r="D14" s="131" t="s">
        <v>805</v>
      </c>
      <c r="E14" s="133">
        <v>744269040</v>
      </c>
      <c r="F14" s="131">
        <v>22</v>
      </c>
      <c r="G14" s="131">
        <v>550</v>
      </c>
    </row>
    <row r="15" spans="1:7" ht="57" thickBot="1" x14ac:dyDescent="0.25">
      <c r="A15" s="138" t="s">
        <v>800</v>
      </c>
      <c r="B15" s="132"/>
      <c r="C15" s="131" t="s">
        <v>801</v>
      </c>
      <c r="D15" s="136" t="s">
        <v>1603</v>
      </c>
      <c r="E15" s="137">
        <v>744334860</v>
      </c>
      <c r="F15" s="136">
        <v>13</v>
      </c>
      <c r="G15" s="136">
        <v>527</v>
      </c>
    </row>
    <row r="16" spans="1:7" ht="68.25" thickBot="1" x14ac:dyDescent="0.25">
      <c r="A16" s="134" t="s">
        <v>796</v>
      </c>
      <c r="B16" s="135"/>
      <c r="C16" s="136" t="s">
        <v>799</v>
      </c>
      <c r="D16" s="131" t="s">
        <v>797</v>
      </c>
      <c r="E16" s="133">
        <v>744341891</v>
      </c>
      <c r="F16" s="131">
        <v>11</v>
      </c>
      <c r="G16" s="131">
        <v>298</v>
      </c>
    </row>
    <row r="17" spans="1:7" ht="57" thickBot="1" x14ac:dyDescent="0.25">
      <c r="A17" s="138" t="s">
        <v>790</v>
      </c>
      <c r="B17" s="132"/>
      <c r="C17" s="131" t="s">
        <v>795</v>
      </c>
      <c r="D17" s="136" t="s">
        <v>791</v>
      </c>
      <c r="E17" s="137">
        <v>745232130</v>
      </c>
      <c r="F17" s="136">
        <v>2</v>
      </c>
      <c r="G17" s="136">
        <v>630</v>
      </c>
    </row>
    <row r="18" spans="1:7" ht="57" thickBot="1" x14ac:dyDescent="0.25">
      <c r="A18" s="134" t="s">
        <v>1796</v>
      </c>
      <c r="B18" s="135"/>
      <c r="C18" s="136" t="s">
        <v>1797</v>
      </c>
      <c r="D18" s="131" t="s">
        <v>1798</v>
      </c>
      <c r="E18" s="133">
        <v>745250248</v>
      </c>
      <c r="F18" s="131">
        <v>7</v>
      </c>
      <c r="G18" s="131">
        <v>670</v>
      </c>
    </row>
    <row r="19" spans="1:7" ht="57" thickBot="1" x14ac:dyDescent="0.25">
      <c r="A19" s="138" t="s">
        <v>788</v>
      </c>
      <c r="B19" s="132"/>
      <c r="C19" s="131" t="s">
        <v>120</v>
      </c>
      <c r="D19" s="136" t="s">
        <v>789</v>
      </c>
      <c r="E19" s="137">
        <v>745287960</v>
      </c>
      <c r="F19" s="136">
        <v>2</v>
      </c>
      <c r="G19" s="136">
        <v>880</v>
      </c>
    </row>
    <row r="20" spans="1:7" ht="57" thickBot="1" x14ac:dyDescent="0.25">
      <c r="A20" s="134" t="s">
        <v>1799</v>
      </c>
      <c r="B20" s="135"/>
      <c r="C20" s="136" t="s">
        <v>1800</v>
      </c>
      <c r="D20" s="136" t="s">
        <v>1801</v>
      </c>
      <c r="E20" s="137">
        <v>747013752</v>
      </c>
      <c r="F20" s="136">
        <v>8</v>
      </c>
      <c r="G20" s="136">
        <v>689</v>
      </c>
    </row>
    <row r="21" spans="1:7" ht="57" thickBot="1" x14ac:dyDescent="0.25">
      <c r="A21" s="138" t="s">
        <v>786</v>
      </c>
      <c r="B21" s="132"/>
      <c r="C21" s="131" t="s">
        <v>196</v>
      </c>
      <c r="D21" s="131" t="s">
        <v>1802</v>
      </c>
      <c r="E21" s="133">
        <v>747020623</v>
      </c>
      <c r="F21" s="131">
        <v>2</v>
      </c>
      <c r="G21" s="131">
        <v>3950</v>
      </c>
    </row>
    <row r="22" spans="1:7" ht="57" thickBot="1" x14ac:dyDescent="0.25">
      <c r="A22" s="134" t="s">
        <v>784</v>
      </c>
      <c r="B22" s="135"/>
      <c r="C22" s="136" t="s">
        <v>196</v>
      </c>
      <c r="D22" s="136" t="s">
        <v>1803</v>
      </c>
      <c r="E22" s="137">
        <v>747021868</v>
      </c>
      <c r="F22" s="136">
        <v>2</v>
      </c>
      <c r="G22" s="136">
        <v>7950</v>
      </c>
    </row>
    <row r="23" spans="1:7" ht="68.25" thickBot="1" x14ac:dyDescent="0.25">
      <c r="A23" s="138" t="s">
        <v>781</v>
      </c>
      <c r="B23" s="132"/>
      <c r="C23" s="131" t="s">
        <v>782</v>
      </c>
      <c r="D23" s="131" t="s">
        <v>783</v>
      </c>
      <c r="E23" s="133">
        <v>747024666</v>
      </c>
      <c r="F23" s="131">
        <v>0</v>
      </c>
      <c r="G23" s="131">
        <v>2686.23</v>
      </c>
    </row>
    <row r="24" spans="1:7" ht="68.25" thickBot="1" x14ac:dyDescent="0.25">
      <c r="A24" s="134" t="s">
        <v>1804</v>
      </c>
      <c r="B24" s="135"/>
      <c r="C24" s="136" t="s">
        <v>782</v>
      </c>
      <c r="D24" s="136" t="s">
        <v>1805</v>
      </c>
      <c r="E24" s="137">
        <v>747026019</v>
      </c>
      <c r="F24" s="136">
        <v>8</v>
      </c>
      <c r="G24" s="136">
        <v>5655.24</v>
      </c>
    </row>
    <row r="25" spans="1:7" ht="68.25" thickBot="1" x14ac:dyDescent="0.25">
      <c r="A25" s="138" t="s">
        <v>1806</v>
      </c>
      <c r="B25" s="132"/>
      <c r="C25" s="131" t="s">
        <v>289</v>
      </c>
      <c r="D25" s="131" t="s">
        <v>1807</v>
      </c>
      <c r="E25" s="133">
        <v>747170066</v>
      </c>
      <c r="F25" s="131">
        <v>0</v>
      </c>
      <c r="G25" s="131">
        <v>669.25</v>
      </c>
    </row>
    <row r="26" spans="1:7" ht="68.25" thickBot="1" x14ac:dyDescent="0.25">
      <c r="A26" s="134" t="s">
        <v>777</v>
      </c>
      <c r="B26" s="135"/>
      <c r="C26" s="136" t="s">
        <v>780</v>
      </c>
      <c r="D26" s="136" t="s">
        <v>778</v>
      </c>
      <c r="E26" s="137">
        <v>748329458</v>
      </c>
      <c r="F26" s="136">
        <v>1</v>
      </c>
      <c r="G26" s="136">
        <v>899</v>
      </c>
    </row>
    <row r="27" spans="1:7" ht="57" thickBot="1" x14ac:dyDescent="0.25">
      <c r="A27" s="138" t="s">
        <v>776</v>
      </c>
      <c r="B27" s="132"/>
      <c r="C27" s="131" t="s">
        <v>300</v>
      </c>
      <c r="D27" s="131" t="s">
        <v>301</v>
      </c>
      <c r="E27" s="133">
        <v>748622076</v>
      </c>
      <c r="F27" s="131">
        <v>2</v>
      </c>
      <c r="G27" s="131">
        <v>1790</v>
      </c>
    </row>
    <row r="28" spans="1:7" ht="45.75" thickBot="1" x14ac:dyDescent="0.25">
      <c r="A28" s="134" t="s">
        <v>773</v>
      </c>
      <c r="B28" s="135"/>
      <c r="C28" s="136" t="s">
        <v>774</v>
      </c>
      <c r="D28" s="136" t="s">
        <v>775</v>
      </c>
      <c r="E28" s="137">
        <v>748626876</v>
      </c>
      <c r="F28" s="136">
        <v>5</v>
      </c>
      <c r="G28" s="136">
        <v>1299</v>
      </c>
    </row>
    <row r="29" spans="1:7" ht="45.75" thickBot="1" x14ac:dyDescent="0.25">
      <c r="A29" s="138" t="s">
        <v>770</v>
      </c>
      <c r="B29" s="132"/>
      <c r="C29" s="131" t="s">
        <v>771</v>
      </c>
      <c r="D29" s="131" t="s">
        <v>772</v>
      </c>
      <c r="E29" s="133">
        <v>750185233</v>
      </c>
      <c r="F29" s="131">
        <v>5</v>
      </c>
      <c r="G29" s="131">
        <v>238</v>
      </c>
    </row>
    <row r="30" spans="1:7" ht="68.25" thickBot="1" x14ac:dyDescent="0.25">
      <c r="A30" s="134" t="s">
        <v>765</v>
      </c>
      <c r="B30" s="135"/>
      <c r="C30" s="136" t="s">
        <v>769</v>
      </c>
      <c r="D30" s="136" t="s">
        <v>766</v>
      </c>
      <c r="E30" s="137">
        <v>751814578</v>
      </c>
      <c r="F30" s="136">
        <v>3</v>
      </c>
      <c r="G30" s="136">
        <v>1450</v>
      </c>
    </row>
    <row r="31" spans="1:7" ht="57" thickBot="1" x14ac:dyDescent="0.25">
      <c r="A31" s="138" t="s">
        <v>762</v>
      </c>
      <c r="B31" s="132"/>
      <c r="C31" s="131" t="s">
        <v>763</v>
      </c>
      <c r="D31" s="131" t="s">
        <v>764</v>
      </c>
      <c r="E31" s="133">
        <v>752045279</v>
      </c>
      <c r="F31" s="131">
        <v>6</v>
      </c>
      <c r="G31" s="131">
        <v>1298</v>
      </c>
    </row>
    <row r="32" spans="1:7" ht="68.25" thickBot="1" x14ac:dyDescent="0.25">
      <c r="A32" s="134" t="s">
        <v>759</v>
      </c>
      <c r="B32" s="135"/>
      <c r="C32" s="136" t="s">
        <v>760</v>
      </c>
      <c r="D32" s="136" t="s">
        <v>761</v>
      </c>
      <c r="E32" s="137">
        <v>752766893</v>
      </c>
      <c r="F32" s="136">
        <v>1</v>
      </c>
      <c r="G32" s="136">
        <v>964.6</v>
      </c>
    </row>
    <row r="33" spans="1:7" ht="45.75" thickBot="1" x14ac:dyDescent="0.25">
      <c r="A33" s="138" t="s">
        <v>757</v>
      </c>
      <c r="B33" s="132"/>
      <c r="C33" s="131" t="s">
        <v>328</v>
      </c>
      <c r="D33" s="131" t="s">
        <v>1708</v>
      </c>
      <c r="E33" s="133">
        <v>752828897</v>
      </c>
      <c r="F33" s="131">
        <v>41</v>
      </c>
      <c r="G33" s="131">
        <v>298</v>
      </c>
    </row>
    <row r="34" spans="1:7" ht="57" thickBot="1" x14ac:dyDescent="0.25">
      <c r="A34" s="134" t="s">
        <v>755</v>
      </c>
      <c r="B34" s="135"/>
      <c r="C34" s="136" t="s">
        <v>196</v>
      </c>
      <c r="D34" s="136" t="s">
        <v>756</v>
      </c>
      <c r="E34" s="137">
        <v>753123924</v>
      </c>
      <c r="F34" s="136">
        <v>5</v>
      </c>
      <c r="G34" s="136">
        <v>839</v>
      </c>
    </row>
    <row r="35" spans="1:7" ht="57" thickBot="1" x14ac:dyDescent="0.25">
      <c r="A35" s="138" t="s">
        <v>753</v>
      </c>
      <c r="B35" s="132"/>
      <c r="C35" s="131" t="s">
        <v>328</v>
      </c>
      <c r="D35" s="131" t="s">
        <v>754</v>
      </c>
      <c r="E35" s="133">
        <v>753142857</v>
      </c>
      <c r="F35" s="131">
        <v>28</v>
      </c>
      <c r="G35" s="131">
        <v>395</v>
      </c>
    </row>
    <row r="36" spans="1:7" ht="57" thickBot="1" x14ac:dyDescent="0.25">
      <c r="A36" s="134" t="s">
        <v>751</v>
      </c>
      <c r="B36" s="135"/>
      <c r="C36" s="136" t="s">
        <v>320</v>
      </c>
      <c r="D36" s="136" t="s">
        <v>1709</v>
      </c>
      <c r="E36" s="137">
        <v>753182103</v>
      </c>
      <c r="F36" s="136">
        <v>3</v>
      </c>
      <c r="G36" s="136">
        <v>399</v>
      </c>
    </row>
    <row r="37" spans="1:7" ht="57" thickBot="1" x14ac:dyDescent="0.25">
      <c r="A37" s="138" t="s">
        <v>1808</v>
      </c>
      <c r="B37" s="132"/>
      <c r="C37" s="131" t="s">
        <v>1809</v>
      </c>
      <c r="D37" s="131" t="s">
        <v>1810</v>
      </c>
      <c r="E37" s="133">
        <v>753239328</v>
      </c>
      <c r="F37" s="131">
        <v>5</v>
      </c>
      <c r="G37" s="131">
        <v>1299</v>
      </c>
    </row>
    <row r="38" spans="1:7" ht="68.25" thickBot="1" x14ac:dyDescent="0.25">
      <c r="A38" s="134" t="s">
        <v>750</v>
      </c>
      <c r="B38" s="135"/>
      <c r="C38" s="136" t="s">
        <v>284</v>
      </c>
      <c r="D38" s="136" t="s">
        <v>285</v>
      </c>
      <c r="E38" s="137">
        <v>753371051</v>
      </c>
      <c r="F38" s="136">
        <v>10</v>
      </c>
      <c r="G38" s="136">
        <v>780</v>
      </c>
    </row>
    <row r="39" spans="1:7" ht="45.75" thickBot="1" x14ac:dyDescent="0.25">
      <c r="A39" s="138" t="s">
        <v>1811</v>
      </c>
      <c r="B39" s="132"/>
      <c r="C39" s="131" t="s">
        <v>913</v>
      </c>
      <c r="D39" s="131" t="s">
        <v>1812</v>
      </c>
      <c r="E39" s="133">
        <v>757197258</v>
      </c>
      <c r="F39" s="131">
        <v>1</v>
      </c>
      <c r="G39" s="131">
        <v>750</v>
      </c>
    </row>
    <row r="40" spans="1:7" ht="57" thickBot="1" x14ac:dyDescent="0.25">
      <c r="A40" s="134" t="s">
        <v>747</v>
      </c>
      <c r="B40" s="135"/>
      <c r="C40" s="136" t="s">
        <v>748</v>
      </c>
      <c r="D40" s="136" t="s">
        <v>749</v>
      </c>
      <c r="E40" s="137">
        <v>760959026</v>
      </c>
      <c r="F40" s="136">
        <v>7</v>
      </c>
      <c r="G40" s="136">
        <v>565.34</v>
      </c>
    </row>
    <row r="41" spans="1:7" ht="57" thickBot="1" x14ac:dyDescent="0.25">
      <c r="A41" s="138" t="s">
        <v>1813</v>
      </c>
      <c r="B41" s="132"/>
      <c r="C41" s="131" t="s">
        <v>913</v>
      </c>
      <c r="D41" s="131" t="s">
        <v>1814</v>
      </c>
      <c r="E41" s="133">
        <v>761022446</v>
      </c>
      <c r="F41" s="132"/>
      <c r="G41" s="132"/>
    </row>
    <row r="42" spans="1:7" ht="57" thickBot="1" x14ac:dyDescent="0.25">
      <c r="A42" s="134" t="s">
        <v>1815</v>
      </c>
      <c r="B42" s="135"/>
      <c r="C42" s="136" t="s">
        <v>913</v>
      </c>
      <c r="D42" s="136" t="s">
        <v>1816</v>
      </c>
      <c r="E42" s="137">
        <v>761032053</v>
      </c>
      <c r="F42" s="135"/>
      <c r="G42" s="135"/>
    </row>
    <row r="43" spans="1:7" ht="68.25" thickBot="1" x14ac:dyDescent="0.25">
      <c r="A43" s="138" t="s">
        <v>1817</v>
      </c>
      <c r="B43" s="132"/>
      <c r="C43" s="131" t="s">
        <v>1818</v>
      </c>
      <c r="D43" s="136" t="s">
        <v>1819</v>
      </c>
      <c r="E43" s="137">
        <v>762192994</v>
      </c>
      <c r="F43" s="136">
        <v>0</v>
      </c>
      <c r="G43" s="136">
        <v>439</v>
      </c>
    </row>
    <row r="44" spans="1:7" ht="45.75" thickBot="1" x14ac:dyDescent="0.25">
      <c r="A44" s="134" t="s">
        <v>1820</v>
      </c>
      <c r="B44" s="135"/>
      <c r="C44" s="136" t="s">
        <v>913</v>
      </c>
      <c r="D44" s="131" t="s">
        <v>1821</v>
      </c>
      <c r="E44" s="133">
        <v>762928924</v>
      </c>
      <c r="F44" s="132"/>
      <c r="G44" s="132"/>
    </row>
    <row r="45" spans="1:7" ht="57" thickBot="1" x14ac:dyDescent="0.25">
      <c r="A45" s="138" t="s">
        <v>1822</v>
      </c>
      <c r="B45" s="132"/>
      <c r="C45" s="131" t="s">
        <v>913</v>
      </c>
      <c r="D45" s="136" t="s">
        <v>1823</v>
      </c>
      <c r="E45" s="137">
        <v>762932811</v>
      </c>
      <c r="F45" s="136">
        <v>0</v>
      </c>
      <c r="G45" s="136">
        <v>399</v>
      </c>
    </row>
    <row r="46" spans="1:7" ht="68.25" thickBot="1" x14ac:dyDescent="0.25">
      <c r="A46" s="134" t="s">
        <v>1824</v>
      </c>
      <c r="B46" s="135"/>
      <c r="C46" s="136" t="s">
        <v>913</v>
      </c>
      <c r="D46" s="131" t="s">
        <v>1825</v>
      </c>
      <c r="E46" s="133">
        <v>762934535</v>
      </c>
      <c r="F46" s="132"/>
      <c r="G46" s="132"/>
    </row>
    <row r="47" spans="1:7" ht="57" thickBot="1" x14ac:dyDescent="0.25">
      <c r="A47" s="138" t="s">
        <v>1826</v>
      </c>
      <c r="B47" s="132"/>
      <c r="C47" s="131" t="s">
        <v>1827</v>
      </c>
      <c r="D47" s="136" t="s">
        <v>1828</v>
      </c>
      <c r="E47" s="137">
        <v>769291147</v>
      </c>
      <c r="F47" s="136">
        <v>4</v>
      </c>
      <c r="G47" s="136">
        <v>137.96</v>
      </c>
    </row>
    <row r="48" spans="1:7" ht="68.25" thickBot="1" x14ac:dyDescent="0.25">
      <c r="A48" s="134" t="s">
        <v>1829</v>
      </c>
      <c r="B48" s="135"/>
      <c r="C48" s="136" t="s">
        <v>1830</v>
      </c>
      <c r="D48" s="131" t="s">
        <v>1831</v>
      </c>
      <c r="E48" s="133">
        <v>769291571</v>
      </c>
      <c r="F48" s="131">
        <v>0</v>
      </c>
      <c r="G48" s="131">
        <v>60</v>
      </c>
    </row>
    <row r="49" spans="1:7" ht="57" thickBot="1" x14ac:dyDescent="0.25">
      <c r="A49" s="138" t="s">
        <v>1832</v>
      </c>
      <c r="B49" s="132"/>
      <c r="C49" s="131" t="s">
        <v>1833</v>
      </c>
      <c r="D49" s="136" t="s">
        <v>1834</v>
      </c>
      <c r="E49" s="137">
        <v>771976270</v>
      </c>
      <c r="F49" s="136">
        <v>0</v>
      </c>
      <c r="G49" s="136">
        <v>536</v>
      </c>
    </row>
    <row r="50" spans="1:7" ht="45.75" thickBot="1" x14ac:dyDescent="0.25">
      <c r="A50" s="134" t="s">
        <v>1835</v>
      </c>
      <c r="B50" s="135"/>
      <c r="C50" s="136" t="s">
        <v>1836</v>
      </c>
      <c r="D50" s="131" t="s">
        <v>1837</v>
      </c>
      <c r="E50" s="133">
        <v>771979367</v>
      </c>
      <c r="F50" s="131">
        <v>45</v>
      </c>
      <c r="G50" s="131">
        <v>102.1</v>
      </c>
    </row>
    <row r="51" spans="1:7" ht="57" thickBot="1" x14ac:dyDescent="0.25">
      <c r="A51" s="138" t="s">
        <v>1838</v>
      </c>
      <c r="B51" s="132"/>
      <c r="C51" s="131" t="s">
        <v>1839</v>
      </c>
      <c r="D51" s="136" t="s">
        <v>1840</v>
      </c>
      <c r="E51" s="137">
        <v>773034003</v>
      </c>
      <c r="F51" s="136">
        <v>0</v>
      </c>
      <c r="G51" s="136">
        <v>224.5</v>
      </c>
    </row>
    <row r="52" spans="1:7" ht="57" thickBot="1" x14ac:dyDescent="0.25">
      <c r="A52" s="134" t="s">
        <v>1841</v>
      </c>
      <c r="B52" s="135"/>
      <c r="C52" s="136" t="s">
        <v>1842</v>
      </c>
      <c r="D52" s="131" t="s">
        <v>1843</v>
      </c>
      <c r="E52" s="133">
        <v>773380422</v>
      </c>
      <c r="F52" s="131">
        <v>0</v>
      </c>
      <c r="G52" s="131">
        <v>150.30000000000001</v>
      </c>
    </row>
    <row r="53" spans="1:7" ht="68.25" thickBot="1" x14ac:dyDescent="0.25">
      <c r="A53" s="138" t="s">
        <v>742</v>
      </c>
      <c r="B53" s="132"/>
      <c r="C53" s="131" t="s">
        <v>298</v>
      </c>
      <c r="D53" s="136" t="s">
        <v>743</v>
      </c>
      <c r="E53" s="137">
        <v>774243089</v>
      </c>
      <c r="F53" s="136">
        <v>9</v>
      </c>
      <c r="G53" s="136">
        <v>50.5</v>
      </c>
    </row>
    <row r="54" spans="1:7" ht="57" thickBot="1" x14ac:dyDescent="0.25">
      <c r="A54" s="134" t="s">
        <v>708</v>
      </c>
      <c r="B54" s="135"/>
      <c r="C54" s="136" t="s">
        <v>718</v>
      </c>
      <c r="D54" s="131" t="s">
        <v>709</v>
      </c>
      <c r="E54" s="133">
        <v>774445737</v>
      </c>
      <c r="F54" s="131">
        <v>0</v>
      </c>
      <c r="G54" s="131">
        <v>119</v>
      </c>
    </row>
    <row r="55" spans="1:7" ht="68.25" thickBot="1" x14ac:dyDescent="0.25">
      <c r="A55" s="138" t="s">
        <v>1844</v>
      </c>
      <c r="B55" s="132"/>
      <c r="C55" s="131" t="s">
        <v>1845</v>
      </c>
      <c r="D55" s="136" t="s">
        <v>1846</v>
      </c>
      <c r="E55" s="137">
        <v>776250203</v>
      </c>
      <c r="F55" s="136">
        <v>0</v>
      </c>
      <c r="G55" s="136">
        <v>90.8</v>
      </c>
    </row>
    <row r="56" spans="1:7" ht="57" thickBot="1" x14ac:dyDescent="0.25">
      <c r="A56" s="134" t="s">
        <v>693</v>
      </c>
      <c r="B56" s="135"/>
      <c r="C56" s="136" t="s">
        <v>699</v>
      </c>
      <c r="D56" s="131" t="s">
        <v>694</v>
      </c>
      <c r="E56" s="133">
        <v>776251005</v>
      </c>
      <c r="F56" s="131">
        <v>0</v>
      </c>
      <c r="G56" s="131">
        <v>117</v>
      </c>
    </row>
    <row r="57" spans="1:7" ht="57" thickBot="1" x14ac:dyDescent="0.25">
      <c r="A57" s="138" t="s">
        <v>1847</v>
      </c>
      <c r="B57" s="132"/>
      <c r="C57" s="131" t="s">
        <v>1848</v>
      </c>
      <c r="D57" s="136" t="s">
        <v>1849</v>
      </c>
      <c r="E57" s="137">
        <v>779800457</v>
      </c>
      <c r="F57" s="136">
        <v>0</v>
      </c>
      <c r="G57" s="136">
        <v>400</v>
      </c>
    </row>
    <row r="58" spans="1:7" ht="57" thickBot="1" x14ac:dyDescent="0.25">
      <c r="A58" s="134" t="s">
        <v>1850</v>
      </c>
      <c r="B58" s="135"/>
      <c r="C58" s="136" t="s">
        <v>1851</v>
      </c>
      <c r="D58" s="131" t="s">
        <v>1852</v>
      </c>
      <c r="E58" s="133">
        <v>780795666</v>
      </c>
      <c r="F58" s="131">
        <v>0</v>
      </c>
      <c r="G58" s="131">
        <v>141.9</v>
      </c>
    </row>
    <row r="59" spans="1:7" ht="57" thickBot="1" x14ac:dyDescent="0.25">
      <c r="A59" s="138" t="s">
        <v>1853</v>
      </c>
      <c r="B59" s="132"/>
      <c r="C59" s="131" t="s">
        <v>1854</v>
      </c>
      <c r="D59" s="136" t="s">
        <v>1855</v>
      </c>
      <c r="E59" s="137">
        <v>780811119</v>
      </c>
      <c r="F59" s="136">
        <v>0</v>
      </c>
      <c r="G59" s="136">
        <v>1150</v>
      </c>
    </row>
    <row r="60" spans="1:7" ht="57" thickBot="1" x14ac:dyDescent="0.25">
      <c r="A60" s="134" t="s">
        <v>1856</v>
      </c>
      <c r="B60" s="135"/>
      <c r="C60" s="136" t="s">
        <v>1842</v>
      </c>
      <c r="D60" s="131" t="s">
        <v>1857</v>
      </c>
      <c r="E60" s="133">
        <v>781306997</v>
      </c>
      <c r="F60" s="131">
        <v>0</v>
      </c>
      <c r="G60" s="131">
        <v>163.1</v>
      </c>
    </row>
    <row r="61" spans="1:7" ht="68.25" thickBot="1" x14ac:dyDescent="0.25">
      <c r="A61" s="138" t="s">
        <v>1858</v>
      </c>
      <c r="B61" s="132"/>
      <c r="C61" s="131" t="s">
        <v>1859</v>
      </c>
      <c r="D61" s="136" t="s">
        <v>1860</v>
      </c>
      <c r="E61" s="137">
        <v>782192334</v>
      </c>
      <c r="F61" s="135"/>
      <c r="G61" s="139"/>
    </row>
    <row r="62" spans="1:7" ht="57" thickBot="1" x14ac:dyDescent="0.25">
      <c r="A62" s="134" t="s">
        <v>1861</v>
      </c>
      <c r="B62" s="135"/>
      <c r="C62" s="136" t="s">
        <v>1862</v>
      </c>
      <c r="D62" s="131" t="s">
        <v>1863</v>
      </c>
      <c r="E62" s="133">
        <v>783938340</v>
      </c>
      <c r="F62" s="131">
        <v>0</v>
      </c>
      <c r="G62" s="131">
        <v>150</v>
      </c>
    </row>
    <row r="63" spans="1:7" ht="57" thickBot="1" x14ac:dyDescent="0.25">
      <c r="A63" s="138" t="s">
        <v>1864</v>
      </c>
      <c r="B63" s="132"/>
      <c r="C63" s="131" t="s">
        <v>1865</v>
      </c>
      <c r="D63" s="136" t="s">
        <v>1866</v>
      </c>
      <c r="E63" s="137">
        <v>785038129</v>
      </c>
      <c r="F63" s="136">
        <v>0</v>
      </c>
      <c r="G63" s="136">
        <v>157.96</v>
      </c>
    </row>
    <row r="64" spans="1:7" ht="68.25" thickBot="1" x14ac:dyDescent="0.25">
      <c r="A64" s="134" t="s">
        <v>1867</v>
      </c>
      <c r="B64" s="135"/>
      <c r="C64" s="136" t="s">
        <v>1868</v>
      </c>
      <c r="D64" s="131" t="s">
        <v>1869</v>
      </c>
      <c r="E64" s="133">
        <v>787842765</v>
      </c>
      <c r="F64" s="131">
        <v>0</v>
      </c>
      <c r="G64" s="131">
        <v>173.1</v>
      </c>
    </row>
    <row r="65" spans="1:7" ht="68.25" thickBot="1" x14ac:dyDescent="0.25">
      <c r="A65" s="138" t="s">
        <v>1870</v>
      </c>
      <c r="B65" s="132"/>
      <c r="C65" s="131" t="s">
        <v>1871</v>
      </c>
      <c r="D65" s="136" t="s">
        <v>1872</v>
      </c>
      <c r="E65" s="137">
        <v>787869523</v>
      </c>
      <c r="F65" s="136">
        <v>0</v>
      </c>
      <c r="G65" s="136">
        <v>110</v>
      </c>
    </row>
    <row r="66" spans="1:7" ht="68.25" thickBot="1" x14ac:dyDescent="0.25">
      <c r="A66" s="134" t="s">
        <v>689</v>
      </c>
      <c r="B66" s="135"/>
      <c r="C66" s="136" t="s">
        <v>298</v>
      </c>
      <c r="D66" s="131" t="s">
        <v>690</v>
      </c>
      <c r="E66" s="133">
        <v>790020958</v>
      </c>
      <c r="F66" s="131">
        <v>4</v>
      </c>
      <c r="G66" s="131">
        <v>60</v>
      </c>
    </row>
    <row r="67" spans="1:7" ht="68.25" thickBot="1" x14ac:dyDescent="0.25">
      <c r="A67" s="138" t="s">
        <v>1873</v>
      </c>
      <c r="B67" s="132"/>
      <c r="C67" s="131" t="s">
        <v>1874</v>
      </c>
      <c r="D67" s="136" t="s">
        <v>1875</v>
      </c>
      <c r="E67" s="137">
        <v>790055070</v>
      </c>
      <c r="F67" s="136">
        <v>0</v>
      </c>
      <c r="G67" s="136">
        <v>133.6</v>
      </c>
    </row>
    <row r="68" spans="1:7" ht="57" thickBot="1" x14ac:dyDescent="0.25">
      <c r="A68" s="134" t="s">
        <v>1876</v>
      </c>
      <c r="B68" s="135"/>
      <c r="C68" s="136" t="s">
        <v>1877</v>
      </c>
      <c r="D68" s="131" t="s">
        <v>1878</v>
      </c>
      <c r="E68" s="133">
        <v>791854486</v>
      </c>
      <c r="F68" s="131">
        <v>0</v>
      </c>
      <c r="G68" s="131">
        <v>996</v>
      </c>
    </row>
    <row r="69" spans="1:7" ht="57" thickBot="1" x14ac:dyDescent="0.25">
      <c r="A69" s="138" t="s">
        <v>1879</v>
      </c>
      <c r="B69" s="132"/>
      <c r="C69" s="131" t="s">
        <v>1880</v>
      </c>
      <c r="D69" s="131" t="s">
        <v>1881</v>
      </c>
      <c r="E69" s="133">
        <v>792133389</v>
      </c>
      <c r="F69" s="131">
        <v>0</v>
      </c>
      <c r="G69" s="131">
        <v>79</v>
      </c>
    </row>
    <row r="70" spans="1:7" ht="57" thickBot="1" x14ac:dyDescent="0.25">
      <c r="A70" s="134" t="s">
        <v>1882</v>
      </c>
      <c r="B70" s="135"/>
      <c r="C70" s="136" t="s">
        <v>1877</v>
      </c>
      <c r="D70" s="136" t="s">
        <v>1883</v>
      </c>
      <c r="E70" s="137">
        <v>792788209</v>
      </c>
      <c r="F70" s="136">
        <v>0</v>
      </c>
      <c r="G70" s="136">
        <v>939</v>
      </c>
    </row>
    <row r="71" spans="1:7" ht="57" thickBot="1" x14ac:dyDescent="0.25">
      <c r="A71" s="138" t="s">
        <v>1884</v>
      </c>
      <c r="B71" s="132"/>
      <c r="C71" s="131" t="s">
        <v>733</v>
      </c>
      <c r="D71" s="131" t="s">
        <v>1885</v>
      </c>
      <c r="E71" s="133">
        <v>796520017</v>
      </c>
      <c r="F71" s="131">
        <v>5</v>
      </c>
      <c r="G71" s="131">
        <v>110</v>
      </c>
    </row>
    <row r="72" spans="1:7" ht="57" thickBot="1" x14ac:dyDescent="0.25">
      <c r="A72" s="134" t="s">
        <v>1886</v>
      </c>
      <c r="B72" s="135"/>
      <c r="C72" s="136" t="s">
        <v>738</v>
      </c>
      <c r="D72" s="136" t="s">
        <v>1887</v>
      </c>
      <c r="E72" s="137">
        <v>796522229</v>
      </c>
      <c r="F72" s="136">
        <v>45</v>
      </c>
      <c r="G72" s="136">
        <v>110</v>
      </c>
    </row>
    <row r="73" spans="1:7" ht="57" thickBot="1" x14ac:dyDescent="0.25">
      <c r="A73" s="138" t="s">
        <v>1888</v>
      </c>
      <c r="B73" s="132"/>
      <c r="C73" s="131" t="s">
        <v>740</v>
      </c>
      <c r="D73" s="131" t="s">
        <v>1889</v>
      </c>
      <c r="E73" s="133">
        <v>796524020</v>
      </c>
      <c r="F73" s="131">
        <v>31</v>
      </c>
      <c r="G73" s="131">
        <v>110</v>
      </c>
    </row>
    <row r="74" spans="1:7" ht="57" thickBot="1" x14ac:dyDescent="0.25">
      <c r="A74" s="134" t="s">
        <v>1890</v>
      </c>
      <c r="B74" s="135"/>
      <c r="C74" s="136" t="s">
        <v>740</v>
      </c>
      <c r="D74" s="136" t="s">
        <v>1891</v>
      </c>
      <c r="E74" s="137">
        <v>796524465</v>
      </c>
      <c r="F74" s="136">
        <v>49</v>
      </c>
      <c r="G74" s="136">
        <v>110</v>
      </c>
    </row>
    <row r="75" spans="1:7" ht="57" thickBot="1" x14ac:dyDescent="0.25">
      <c r="A75" s="138" t="s">
        <v>1892</v>
      </c>
      <c r="B75" s="132"/>
      <c r="C75" s="131" t="s">
        <v>711</v>
      </c>
      <c r="D75" s="131" t="s">
        <v>1893</v>
      </c>
      <c r="E75" s="133">
        <v>796525716</v>
      </c>
      <c r="F75" s="131">
        <v>5</v>
      </c>
      <c r="G75" s="131">
        <v>132.1</v>
      </c>
    </row>
    <row r="76" spans="1:7" ht="57" thickBot="1" x14ac:dyDescent="0.25">
      <c r="A76" s="134" t="s">
        <v>1894</v>
      </c>
      <c r="B76" s="135"/>
      <c r="C76" s="136" t="s">
        <v>730</v>
      </c>
      <c r="D76" s="136" t="s">
        <v>1895</v>
      </c>
      <c r="E76" s="137">
        <v>796526290</v>
      </c>
      <c r="F76" s="136">
        <v>7</v>
      </c>
      <c r="G76" s="136">
        <v>101</v>
      </c>
    </row>
    <row r="77" spans="1:7" ht="57" thickBot="1" x14ac:dyDescent="0.25">
      <c r="A77" s="138" t="s">
        <v>1896</v>
      </c>
      <c r="B77" s="132"/>
      <c r="C77" s="131" t="s">
        <v>715</v>
      </c>
      <c r="D77" s="131" t="s">
        <v>1897</v>
      </c>
      <c r="E77" s="133">
        <v>796527684</v>
      </c>
      <c r="F77" s="131">
        <v>0</v>
      </c>
      <c r="G77" s="131">
        <v>130</v>
      </c>
    </row>
    <row r="78" spans="1:7" ht="57" thickBot="1" x14ac:dyDescent="0.25">
      <c r="A78" s="134" t="s">
        <v>1898</v>
      </c>
      <c r="B78" s="135"/>
      <c r="C78" s="136" t="s">
        <v>735</v>
      </c>
      <c r="D78" s="136" t="s">
        <v>1899</v>
      </c>
      <c r="E78" s="137">
        <v>796527979</v>
      </c>
      <c r="F78" s="136">
        <v>20</v>
      </c>
      <c r="G78" s="136">
        <v>106</v>
      </c>
    </row>
    <row r="79" spans="1:7" ht="57" thickBot="1" x14ac:dyDescent="0.25">
      <c r="A79" s="138" t="s">
        <v>1900</v>
      </c>
      <c r="B79" s="132"/>
      <c r="C79" s="131" t="s">
        <v>713</v>
      </c>
      <c r="D79" s="131" t="s">
        <v>1901</v>
      </c>
      <c r="E79" s="133">
        <v>796528534</v>
      </c>
      <c r="F79" s="131">
        <v>50</v>
      </c>
      <c r="G79" s="131">
        <v>203.1</v>
      </c>
    </row>
    <row r="80" spans="1:7" ht="68.25" thickBot="1" x14ac:dyDescent="0.25">
      <c r="A80" s="134" t="s">
        <v>1902</v>
      </c>
      <c r="B80" s="135"/>
      <c r="C80" s="136" t="s">
        <v>1903</v>
      </c>
      <c r="D80" s="136" t="s">
        <v>1904</v>
      </c>
      <c r="E80" s="137">
        <v>797713517</v>
      </c>
      <c r="F80" s="136">
        <v>0</v>
      </c>
      <c r="G80" s="136">
        <v>132.6</v>
      </c>
    </row>
    <row r="81" spans="1:7" ht="57" thickBot="1" x14ac:dyDescent="0.25">
      <c r="A81" s="138" t="s">
        <v>1905</v>
      </c>
      <c r="B81" s="132"/>
      <c r="C81" s="131" t="s">
        <v>1830</v>
      </c>
      <c r="D81" s="131" t="s">
        <v>1906</v>
      </c>
      <c r="E81" s="133">
        <v>798354366</v>
      </c>
      <c r="F81" s="131">
        <v>2</v>
      </c>
      <c r="G81" s="131">
        <v>110.1</v>
      </c>
    </row>
    <row r="82" spans="1:7" ht="57" thickBot="1" x14ac:dyDescent="0.25">
      <c r="A82" s="134" t="s">
        <v>1907</v>
      </c>
      <c r="B82" s="135"/>
      <c r="C82" s="136" t="s">
        <v>1908</v>
      </c>
      <c r="D82" s="136" t="s">
        <v>1909</v>
      </c>
      <c r="E82" s="137">
        <v>799659212</v>
      </c>
      <c r="F82" s="136">
        <v>4</v>
      </c>
      <c r="G82" s="136">
        <v>76.599999999999994</v>
      </c>
    </row>
    <row r="83" spans="1:7" ht="68.25" thickBot="1" x14ac:dyDescent="0.25">
      <c r="A83" s="138" t="s">
        <v>1910</v>
      </c>
      <c r="B83" s="132"/>
      <c r="C83" s="131" t="s">
        <v>298</v>
      </c>
      <c r="D83" s="131" t="s">
        <v>1911</v>
      </c>
      <c r="E83" s="133">
        <v>801438750</v>
      </c>
      <c r="F83" s="131">
        <v>2</v>
      </c>
      <c r="G83" s="131">
        <v>318</v>
      </c>
    </row>
    <row r="84" spans="1:7" ht="57" thickBot="1" x14ac:dyDescent="0.25">
      <c r="A84" s="134" t="s">
        <v>1912</v>
      </c>
      <c r="B84" s="135"/>
      <c r="C84" s="136" t="s">
        <v>1913</v>
      </c>
      <c r="D84" s="136" t="s">
        <v>1914</v>
      </c>
      <c r="E84" s="137">
        <v>802468381</v>
      </c>
      <c r="F84" s="136">
        <v>0</v>
      </c>
      <c r="G84" s="136">
        <v>419</v>
      </c>
    </row>
    <row r="85" spans="1:7" ht="57" thickBot="1" x14ac:dyDescent="0.25">
      <c r="A85" s="138" t="s">
        <v>1915</v>
      </c>
      <c r="B85" s="132"/>
      <c r="C85" s="131" t="s">
        <v>1916</v>
      </c>
      <c r="D85" s="131" t="s">
        <v>1917</v>
      </c>
      <c r="E85" s="133">
        <v>803017138</v>
      </c>
      <c r="F85" s="131">
        <v>0</v>
      </c>
      <c r="G85" s="131">
        <v>106.04</v>
      </c>
    </row>
    <row r="86" spans="1:7" ht="57" thickBot="1" x14ac:dyDescent="0.25">
      <c r="A86" s="134" t="s">
        <v>1918</v>
      </c>
      <c r="B86" s="135"/>
      <c r="C86" s="136" t="s">
        <v>298</v>
      </c>
      <c r="D86" s="136" t="s">
        <v>1919</v>
      </c>
      <c r="E86" s="137">
        <v>803588253</v>
      </c>
      <c r="F86" s="136">
        <v>3</v>
      </c>
      <c r="G86" s="136">
        <v>46</v>
      </c>
    </row>
    <row r="87" spans="1:7" ht="57" thickBot="1" x14ac:dyDescent="0.25">
      <c r="A87" s="138" t="s">
        <v>1920</v>
      </c>
      <c r="B87" s="132"/>
      <c r="C87" s="131" t="s">
        <v>1833</v>
      </c>
      <c r="D87" s="131" t="s">
        <v>1921</v>
      </c>
      <c r="E87" s="133">
        <v>805145350</v>
      </c>
      <c r="F87" s="131">
        <v>0</v>
      </c>
      <c r="G87" s="131">
        <v>536</v>
      </c>
    </row>
    <row r="88" spans="1:7" ht="57" thickBot="1" x14ac:dyDescent="0.25">
      <c r="A88" s="134" t="s">
        <v>1922</v>
      </c>
      <c r="B88" s="135"/>
      <c r="C88" s="136" t="s">
        <v>1854</v>
      </c>
      <c r="D88" s="136" t="s">
        <v>1923</v>
      </c>
      <c r="E88" s="137">
        <v>807328318</v>
      </c>
      <c r="F88" s="136">
        <v>0</v>
      </c>
      <c r="G88" s="136">
        <v>1079</v>
      </c>
    </row>
    <row r="89" spans="1:7" ht="68.25" thickBot="1" x14ac:dyDescent="0.25">
      <c r="A89" s="138" t="s">
        <v>1924</v>
      </c>
      <c r="B89" s="132"/>
      <c r="C89" s="131" t="s">
        <v>913</v>
      </c>
      <c r="D89" s="131" t="s">
        <v>1925</v>
      </c>
      <c r="E89" s="133">
        <v>807453578</v>
      </c>
      <c r="F89" s="132"/>
      <c r="G89" s="139"/>
    </row>
    <row r="90" spans="1:7" ht="57" thickBot="1" x14ac:dyDescent="0.25">
      <c r="A90" s="134" t="s">
        <v>1926</v>
      </c>
      <c r="B90" s="135"/>
      <c r="C90" s="136" t="s">
        <v>1014</v>
      </c>
      <c r="D90" s="136" t="s">
        <v>1927</v>
      </c>
      <c r="E90" s="137">
        <v>807457206</v>
      </c>
      <c r="F90" s="135"/>
      <c r="G90" s="139"/>
    </row>
    <row r="91" spans="1:7" ht="68.25" thickBot="1" x14ac:dyDescent="0.25">
      <c r="A91" s="138" t="s">
        <v>1928</v>
      </c>
      <c r="B91" s="132"/>
      <c r="C91" s="131" t="s">
        <v>277</v>
      </c>
      <c r="D91" s="131" t="s">
        <v>1929</v>
      </c>
      <c r="E91" s="137">
        <v>963505189</v>
      </c>
      <c r="F91" s="132"/>
      <c r="G91" s="139"/>
    </row>
    <row r="92" spans="1:7" ht="57" thickBot="1" x14ac:dyDescent="0.25">
      <c r="A92" s="134" t="s">
        <v>1930</v>
      </c>
      <c r="B92" s="135"/>
      <c r="C92" s="136" t="s">
        <v>1859</v>
      </c>
      <c r="D92" s="131" t="s">
        <v>1931</v>
      </c>
      <c r="E92" s="137">
        <v>782139090</v>
      </c>
      <c r="F92" s="132"/>
      <c r="G92" s="139"/>
    </row>
    <row r="93" spans="1:7" ht="68.25" thickBot="1" x14ac:dyDescent="0.25">
      <c r="A93" s="138" t="s">
        <v>1932</v>
      </c>
      <c r="B93" s="132"/>
      <c r="C93" s="131" t="s">
        <v>567</v>
      </c>
      <c r="D93" s="131" t="s">
        <v>568</v>
      </c>
      <c r="E93" s="137">
        <v>816042760</v>
      </c>
      <c r="F93" s="132"/>
      <c r="G93" s="139"/>
    </row>
    <row r="94" spans="1:7" ht="68.25" thickBot="1" x14ac:dyDescent="0.25">
      <c r="A94" s="134" t="s">
        <v>1933</v>
      </c>
      <c r="B94" s="135"/>
      <c r="C94" s="136" t="s">
        <v>1934</v>
      </c>
      <c r="D94" s="131" t="s">
        <v>1935</v>
      </c>
      <c r="E94" s="133">
        <v>812300196</v>
      </c>
      <c r="F94" s="131">
        <v>0</v>
      </c>
      <c r="G94" s="131">
        <v>103.1</v>
      </c>
    </row>
    <row r="95" spans="1:7" ht="57" thickBot="1" x14ac:dyDescent="0.25">
      <c r="A95" s="138" t="s">
        <v>687</v>
      </c>
      <c r="B95" s="132"/>
      <c r="C95" s="131" t="s">
        <v>577</v>
      </c>
      <c r="D95" s="136" t="s">
        <v>688</v>
      </c>
      <c r="E95" s="137">
        <v>812395036</v>
      </c>
      <c r="F95" s="136">
        <v>6</v>
      </c>
      <c r="G95" s="136">
        <v>350</v>
      </c>
    </row>
    <row r="96" spans="1:7" ht="57" thickBot="1" x14ac:dyDescent="0.25">
      <c r="A96" s="134" t="s">
        <v>1936</v>
      </c>
      <c r="B96" s="135"/>
      <c r="C96" s="136" t="s">
        <v>375</v>
      </c>
      <c r="D96" s="131" t="s">
        <v>1937</v>
      </c>
      <c r="E96" s="133">
        <v>813411663</v>
      </c>
      <c r="F96" s="131">
        <v>0</v>
      </c>
      <c r="G96" s="131">
        <v>798</v>
      </c>
    </row>
    <row r="97" spans="1:7" ht="45.75" thickBot="1" x14ac:dyDescent="0.25">
      <c r="A97" s="138" t="s">
        <v>1938</v>
      </c>
      <c r="B97" s="132"/>
      <c r="C97" s="131" t="s">
        <v>1939</v>
      </c>
      <c r="D97" s="136" t="s">
        <v>1940</v>
      </c>
      <c r="E97" s="137">
        <v>814450244</v>
      </c>
      <c r="F97" s="136">
        <v>0</v>
      </c>
      <c r="G97" s="136">
        <v>380</v>
      </c>
    </row>
    <row r="98" spans="1:7" ht="68.25" thickBot="1" x14ac:dyDescent="0.25">
      <c r="A98" s="134" t="s">
        <v>1941</v>
      </c>
      <c r="B98" s="135"/>
      <c r="C98" s="136" t="s">
        <v>1942</v>
      </c>
      <c r="D98" s="131" t="s">
        <v>1943</v>
      </c>
      <c r="E98" s="133">
        <v>814492176</v>
      </c>
      <c r="F98" s="131">
        <v>0</v>
      </c>
      <c r="G98" s="131">
        <v>110</v>
      </c>
    </row>
    <row r="99" spans="1:7" ht="57" thickBot="1" x14ac:dyDescent="0.25">
      <c r="A99" s="138" t="s">
        <v>1944</v>
      </c>
      <c r="B99" s="132"/>
      <c r="C99" s="131" t="s">
        <v>1945</v>
      </c>
      <c r="D99" s="136" t="s">
        <v>1946</v>
      </c>
      <c r="E99" s="137">
        <v>814494574</v>
      </c>
      <c r="F99" s="136">
        <v>0</v>
      </c>
      <c r="G99" s="136">
        <v>123.1</v>
      </c>
    </row>
    <row r="100" spans="1:7" ht="68.25" thickBot="1" x14ac:dyDescent="0.25">
      <c r="A100" s="134" t="s">
        <v>684</v>
      </c>
      <c r="B100" s="135"/>
      <c r="C100" s="136" t="s">
        <v>685</v>
      </c>
      <c r="D100" s="131" t="s">
        <v>686</v>
      </c>
      <c r="E100" s="133">
        <v>815096645</v>
      </c>
      <c r="F100" s="131">
        <v>9</v>
      </c>
      <c r="G100" s="131">
        <v>578</v>
      </c>
    </row>
    <row r="101" spans="1:7" ht="68.25" thickBot="1" x14ac:dyDescent="0.25">
      <c r="A101" s="138" t="s">
        <v>680</v>
      </c>
      <c r="B101" s="132"/>
      <c r="C101" s="131" t="s">
        <v>681</v>
      </c>
      <c r="D101" s="136" t="s">
        <v>682</v>
      </c>
      <c r="E101" s="137">
        <v>815102048</v>
      </c>
      <c r="F101" s="136">
        <v>5</v>
      </c>
      <c r="G101" s="136">
        <v>1650</v>
      </c>
    </row>
    <row r="102" spans="1:7" ht="68.25" thickBot="1" x14ac:dyDescent="0.25">
      <c r="A102" s="134" t="s">
        <v>677</v>
      </c>
      <c r="B102" s="135"/>
      <c r="C102" s="136" t="s">
        <v>678</v>
      </c>
      <c r="D102" s="131" t="s">
        <v>679</v>
      </c>
      <c r="E102" s="133">
        <v>815554452</v>
      </c>
      <c r="F102" s="131">
        <v>2</v>
      </c>
      <c r="G102" s="131">
        <v>2999</v>
      </c>
    </row>
    <row r="103" spans="1:7" ht="45.75" thickBot="1" x14ac:dyDescent="0.25">
      <c r="A103" s="138" t="s">
        <v>1947</v>
      </c>
      <c r="B103" s="132"/>
      <c r="C103" s="131" t="s">
        <v>1948</v>
      </c>
      <c r="D103" s="136" t="s">
        <v>1949</v>
      </c>
      <c r="E103" s="137">
        <v>815555295</v>
      </c>
      <c r="F103" s="136">
        <v>0</v>
      </c>
      <c r="G103" s="136">
        <v>130</v>
      </c>
    </row>
    <row r="104" spans="1:7" ht="57" thickBot="1" x14ac:dyDescent="0.25">
      <c r="A104" s="134" t="s">
        <v>1950</v>
      </c>
      <c r="B104" s="135"/>
      <c r="C104" s="136" t="s">
        <v>1951</v>
      </c>
      <c r="D104" s="131" t="s">
        <v>1952</v>
      </c>
      <c r="E104" s="133">
        <v>815559291</v>
      </c>
      <c r="F104" s="131">
        <v>0</v>
      </c>
      <c r="G104" s="131">
        <v>197.1</v>
      </c>
    </row>
    <row r="105" spans="1:7" ht="57" thickBot="1" x14ac:dyDescent="0.25">
      <c r="A105" s="138" t="s">
        <v>1547</v>
      </c>
      <c r="B105" s="132"/>
      <c r="C105" s="131" t="s">
        <v>1953</v>
      </c>
      <c r="D105" s="136" t="s">
        <v>1606</v>
      </c>
      <c r="E105" s="137">
        <v>815953889</v>
      </c>
      <c r="F105" s="136">
        <v>5</v>
      </c>
      <c r="G105" s="136">
        <v>98</v>
      </c>
    </row>
    <row r="106" spans="1:7" ht="45.75" thickBot="1" x14ac:dyDescent="0.25">
      <c r="A106" s="134" t="s">
        <v>674</v>
      </c>
      <c r="B106" s="135"/>
      <c r="C106" s="136" t="s">
        <v>130</v>
      </c>
      <c r="D106" s="136" t="s">
        <v>1954</v>
      </c>
      <c r="E106" s="137">
        <v>815977620</v>
      </c>
      <c r="F106" s="136">
        <v>6</v>
      </c>
      <c r="G106" s="136">
        <v>298</v>
      </c>
    </row>
    <row r="107" spans="1:7" ht="68.25" thickBot="1" x14ac:dyDescent="0.25">
      <c r="A107" s="138" t="s">
        <v>670</v>
      </c>
      <c r="B107" s="132"/>
      <c r="C107" s="131" t="s">
        <v>671</v>
      </c>
      <c r="D107" s="136" t="s">
        <v>672</v>
      </c>
      <c r="E107" s="137">
        <v>816085840</v>
      </c>
      <c r="F107" s="136">
        <v>3</v>
      </c>
      <c r="G107" s="136">
        <v>283</v>
      </c>
    </row>
    <row r="108" spans="1:7" ht="57" thickBot="1" x14ac:dyDescent="0.25">
      <c r="A108" s="134" t="s">
        <v>667</v>
      </c>
      <c r="B108" s="135"/>
      <c r="C108" s="136" t="s">
        <v>668</v>
      </c>
      <c r="D108" s="131" t="s">
        <v>1761</v>
      </c>
      <c r="E108" s="133">
        <v>816100569</v>
      </c>
      <c r="F108" s="131">
        <v>5</v>
      </c>
      <c r="G108" s="131">
        <v>293.10000000000002</v>
      </c>
    </row>
    <row r="109" spans="1:7" ht="68.25" thickBot="1" x14ac:dyDescent="0.25">
      <c r="A109" s="138" t="s">
        <v>665</v>
      </c>
      <c r="B109" s="132"/>
      <c r="C109" s="131" t="s">
        <v>431</v>
      </c>
      <c r="D109" s="136" t="s">
        <v>666</v>
      </c>
      <c r="E109" s="137">
        <v>816108052</v>
      </c>
      <c r="F109" s="136">
        <v>4</v>
      </c>
      <c r="G109" s="136">
        <v>293.10000000000002</v>
      </c>
    </row>
    <row r="110" spans="1:7" ht="57" thickBot="1" x14ac:dyDescent="0.25">
      <c r="A110" s="134" t="s">
        <v>662</v>
      </c>
      <c r="B110" s="135"/>
      <c r="C110" s="136" t="s">
        <v>663</v>
      </c>
      <c r="D110" s="131" t="s">
        <v>1955</v>
      </c>
      <c r="E110" s="133">
        <v>816116790</v>
      </c>
      <c r="F110" s="131">
        <v>5</v>
      </c>
      <c r="G110" s="131">
        <v>292</v>
      </c>
    </row>
    <row r="111" spans="1:7" ht="57" thickBot="1" x14ac:dyDescent="0.25">
      <c r="A111" s="138" t="s">
        <v>659</v>
      </c>
      <c r="B111" s="132"/>
      <c r="C111" s="131" t="s">
        <v>660</v>
      </c>
      <c r="D111" s="136" t="s">
        <v>1713</v>
      </c>
      <c r="E111" s="137">
        <v>816133446</v>
      </c>
      <c r="F111" s="136">
        <v>1</v>
      </c>
      <c r="G111" s="136">
        <v>989</v>
      </c>
    </row>
    <row r="112" spans="1:7" ht="45.75" thickBot="1" x14ac:dyDescent="0.25">
      <c r="A112" s="134" t="s">
        <v>1956</v>
      </c>
      <c r="B112" s="135"/>
      <c r="C112" s="136" t="s">
        <v>1014</v>
      </c>
      <c r="D112" s="131" t="s">
        <v>1957</v>
      </c>
      <c r="E112" s="133">
        <v>818850188</v>
      </c>
      <c r="F112" s="131">
        <v>0</v>
      </c>
      <c r="G112" s="131">
        <v>299</v>
      </c>
    </row>
    <row r="113" spans="1:7" ht="57" thickBot="1" x14ac:dyDescent="0.25">
      <c r="A113" s="138" t="s">
        <v>1958</v>
      </c>
      <c r="B113" s="132"/>
      <c r="C113" s="131" t="s">
        <v>1014</v>
      </c>
      <c r="D113" s="136" t="s">
        <v>1959</v>
      </c>
      <c r="E113" s="137">
        <v>818851174</v>
      </c>
      <c r="F113" s="136">
        <v>0</v>
      </c>
      <c r="G113" s="136">
        <v>479</v>
      </c>
    </row>
    <row r="114" spans="1:7" ht="57" thickBot="1" x14ac:dyDescent="0.25">
      <c r="A114" s="134" t="s">
        <v>1960</v>
      </c>
      <c r="B114" s="135"/>
      <c r="C114" s="136" t="s">
        <v>1014</v>
      </c>
      <c r="D114" s="131" t="s">
        <v>1961</v>
      </c>
      <c r="E114" s="133">
        <v>819150325</v>
      </c>
      <c r="F114" s="132"/>
      <c r="G114" s="132"/>
    </row>
    <row r="115" spans="1:7" ht="68.25" thickBot="1" x14ac:dyDescent="0.25">
      <c r="A115" s="138" t="s">
        <v>657</v>
      </c>
      <c r="B115" s="132"/>
      <c r="C115" s="131" t="s">
        <v>83</v>
      </c>
      <c r="D115" s="136" t="s">
        <v>658</v>
      </c>
      <c r="E115" s="137">
        <v>819193358</v>
      </c>
      <c r="F115" s="136">
        <v>9</v>
      </c>
      <c r="G115" s="136">
        <v>1650</v>
      </c>
    </row>
    <row r="116" spans="1:7" ht="57" thickBot="1" x14ac:dyDescent="0.25">
      <c r="A116" s="134" t="s">
        <v>655</v>
      </c>
      <c r="B116" s="135"/>
      <c r="C116" s="136" t="s">
        <v>83</v>
      </c>
      <c r="D116" s="131" t="s">
        <v>656</v>
      </c>
      <c r="E116" s="133">
        <v>819197729</v>
      </c>
      <c r="F116" s="131">
        <v>9</v>
      </c>
      <c r="G116" s="131">
        <v>1650</v>
      </c>
    </row>
    <row r="117" spans="1:7" ht="57" thickBot="1" x14ac:dyDescent="0.25">
      <c r="A117" s="138" t="s">
        <v>653</v>
      </c>
      <c r="B117" s="132"/>
      <c r="C117" s="131" t="s">
        <v>83</v>
      </c>
      <c r="D117" s="136" t="s">
        <v>654</v>
      </c>
      <c r="E117" s="137">
        <v>819197801</v>
      </c>
      <c r="F117" s="136">
        <v>5</v>
      </c>
      <c r="G117" s="136">
        <v>1650</v>
      </c>
    </row>
    <row r="118" spans="1:7" ht="57" thickBot="1" x14ac:dyDescent="0.25">
      <c r="A118" s="134" t="s">
        <v>651</v>
      </c>
      <c r="B118" s="135"/>
      <c r="C118" s="136" t="s">
        <v>83</v>
      </c>
      <c r="D118" s="131" t="s">
        <v>652</v>
      </c>
      <c r="E118" s="133">
        <v>819198261</v>
      </c>
      <c r="F118" s="131">
        <v>5</v>
      </c>
      <c r="G118" s="131">
        <v>1650</v>
      </c>
    </row>
    <row r="119" spans="1:7" ht="57" thickBot="1" x14ac:dyDescent="0.25">
      <c r="A119" s="138" t="s">
        <v>649</v>
      </c>
      <c r="B119" s="132"/>
      <c r="C119" s="131" t="s">
        <v>83</v>
      </c>
      <c r="D119" s="136" t="s">
        <v>650</v>
      </c>
      <c r="E119" s="137">
        <v>819199687</v>
      </c>
      <c r="F119" s="136">
        <v>7</v>
      </c>
      <c r="G119" s="136">
        <v>1650</v>
      </c>
    </row>
    <row r="120" spans="1:7" ht="68.25" thickBot="1" x14ac:dyDescent="0.25">
      <c r="A120" s="134" t="s">
        <v>647</v>
      </c>
      <c r="B120" s="135"/>
      <c r="C120" s="136" t="s">
        <v>83</v>
      </c>
      <c r="D120" s="131" t="s">
        <v>648</v>
      </c>
      <c r="E120" s="133">
        <v>819199864</v>
      </c>
      <c r="F120" s="131">
        <v>9</v>
      </c>
      <c r="G120" s="131">
        <v>1650</v>
      </c>
    </row>
    <row r="121" spans="1:7" ht="57" thickBot="1" x14ac:dyDescent="0.25">
      <c r="A121" s="138" t="s">
        <v>645</v>
      </c>
      <c r="B121" s="132"/>
      <c r="C121" s="131" t="s">
        <v>83</v>
      </c>
      <c r="D121" s="136" t="s">
        <v>646</v>
      </c>
      <c r="E121" s="137">
        <v>819200154</v>
      </c>
      <c r="F121" s="136">
        <v>9</v>
      </c>
      <c r="G121" s="136">
        <v>1650</v>
      </c>
    </row>
    <row r="122" spans="1:7" ht="57" thickBot="1" x14ac:dyDescent="0.25">
      <c r="A122" s="134" t="s">
        <v>643</v>
      </c>
      <c r="B122" s="135"/>
      <c r="C122" s="136" t="s">
        <v>83</v>
      </c>
      <c r="D122" s="131" t="s">
        <v>644</v>
      </c>
      <c r="E122" s="133">
        <v>819200982</v>
      </c>
      <c r="F122" s="131">
        <v>8</v>
      </c>
      <c r="G122" s="131">
        <v>1650</v>
      </c>
    </row>
    <row r="123" spans="1:7" ht="57" thickBot="1" x14ac:dyDescent="0.25">
      <c r="A123" s="138" t="s">
        <v>641</v>
      </c>
      <c r="B123" s="132"/>
      <c r="C123" s="131" t="s">
        <v>83</v>
      </c>
      <c r="D123" s="136" t="s">
        <v>642</v>
      </c>
      <c r="E123" s="137">
        <v>819201366</v>
      </c>
      <c r="F123" s="136">
        <v>10</v>
      </c>
      <c r="G123" s="136">
        <v>1650</v>
      </c>
    </row>
    <row r="124" spans="1:7" ht="57" thickBot="1" x14ac:dyDescent="0.25">
      <c r="A124" s="134" t="s">
        <v>639</v>
      </c>
      <c r="B124" s="135"/>
      <c r="C124" s="136" t="s">
        <v>83</v>
      </c>
      <c r="D124" s="131" t="s">
        <v>640</v>
      </c>
      <c r="E124" s="133">
        <v>819202840</v>
      </c>
      <c r="F124" s="131">
        <v>7</v>
      </c>
      <c r="G124" s="131">
        <v>1650</v>
      </c>
    </row>
    <row r="125" spans="1:7" ht="57" thickBot="1" x14ac:dyDescent="0.25">
      <c r="A125" s="138" t="s">
        <v>637</v>
      </c>
      <c r="B125" s="132"/>
      <c r="C125" s="131" t="s">
        <v>83</v>
      </c>
      <c r="D125" s="136" t="s">
        <v>638</v>
      </c>
      <c r="E125" s="137">
        <v>819203011</v>
      </c>
      <c r="F125" s="136">
        <v>10</v>
      </c>
      <c r="G125" s="136">
        <v>1650</v>
      </c>
    </row>
    <row r="126" spans="1:7" ht="57" thickBot="1" x14ac:dyDescent="0.25">
      <c r="A126" s="134" t="s">
        <v>635</v>
      </c>
      <c r="B126" s="135"/>
      <c r="C126" s="136" t="s">
        <v>83</v>
      </c>
      <c r="D126" s="131" t="s">
        <v>636</v>
      </c>
      <c r="E126" s="133">
        <v>819203237</v>
      </c>
      <c r="F126" s="131">
        <v>10</v>
      </c>
      <c r="G126" s="131">
        <v>1650</v>
      </c>
    </row>
    <row r="127" spans="1:7" ht="57" thickBot="1" x14ac:dyDescent="0.25">
      <c r="A127" s="138" t="s">
        <v>633</v>
      </c>
      <c r="B127" s="132"/>
      <c r="C127" s="131" t="s">
        <v>83</v>
      </c>
      <c r="D127" s="136" t="s">
        <v>634</v>
      </c>
      <c r="E127" s="137">
        <v>819203341</v>
      </c>
      <c r="F127" s="136">
        <v>8</v>
      </c>
      <c r="G127" s="136">
        <v>1650</v>
      </c>
    </row>
    <row r="128" spans="1:7" ht="57" thickBot="1" x14ac:dyDescent="0.25">
      <c r="A128" s="134" t="s">
        <v>631</v>
      </c>
      <c r="B128" s="135"/>
      <c r="C128" s="136" t="s">
        <v>83</v>
      </c>
      <c r="D128" s="131" t="s">
        <v>632</v>
      </c>
      <c r="E128" s="133">
        <v>819203600</v>
      </c>
      <c r="F128" s="131">
        <v>10</v>
      </c>
      <c r="G128" s="131">
        <v>1650</v>
      </c>
    </row>
    <row r="129" spans="1:7" ht="68.25" thickBot="1" x14ac:dyDescent="0.25">
      <c r="A129" s="138" t="s">
        <v>629</v>
      </c>
      <c r="B129" s="132"/>
      <c r="C129" s="131" t="s">
        <v>83</v>
      </c>
      <c r="D129" s="136" t="s">
        <v>630</v>
      </c>
      <c r="E129" s="137">
        <v>819203680</v>
      </c>
      <c r="F129" s="136">
        <v>10</v>
      </c>
      <c r="G129" s="136">
        <v>1650</v>
      </c>
    </row>
    <row r="130" spans="1:7" ht="57" thickBot="1" x14ac:dyDescent="0.25">
      <c r="A130" s="134" t="s">
        <v>627</v>
      </c>
      <c r="B130" s="135"/>
      <c r="C130" s="136" t="s">
        <v>83</v>
      </c>
      <c r="D130" s="131" t="s">
        <v>628</v>
      </c>
      <c r="E130" s="133">
        <v>819204189</v>
      </c>
      <c r="F130" s="131">
        <v>10</v>
      </c>
      <c r="G130" s="131">
        <v>1650</v>
      </c>
    </row>
    <row r="131" spans="1:7" ht="68.25" thickBot="1" x14ac:dyDescent="0.25">
      <c r="A131" s="138" t="s">
        <v>625</v>
      </c>
      <c r="B131" s="132"/>
      <c r="C131" s="131" t="s">
        <v>83</v>
      </c>
      <c r="D131" s="136" t="s">
        <v>626</v>
      </c>
      <c r="E131" s="137">
        <v>819204312</v>
      </c>
      <c r="F131" s="136">
        <v>10</v>
      </c>
      <c r="G131" s="136">
        <v>1650</v>
      </c>
    </row>
    <row r="132" spans="1:7" ht="68.25" thickBot="1" x14ac:dyDescent="0.25">
      <c r="A132" s="134" t="s">
        <v>623</v>
      </c>
      <c r="B132" s="135"/>
      <c r="C132" s="136" t="s">
        <v>83</v>
      </c>
      <c r="D132" s="131" t="s">
        <v>624</v>
      </c>
      <c r="E132" s="133">
        <v>819204437</v>
      </c>
      <c r="F132" s="131">
        <v>10</v>
      </c>
      <c r="G132" s="131">
        <v>1650</v>
      </c>
    </row>
    <row r="133" spans="1:7" ht="68.25" thickBot="1" x14ac:dyDescent="0.25">
      <c r="A133" s="138" t="s">
        <v>621</v>
      </c>
      <c r="B133" s="132"/>
      <c r="C133" s="131" t="s">
        <v>83</v>
      </c>
      <c r="D133" s="136" t="s">
        <v>622</v>
      </c>
      <c r="E133" s="137">
        <v>819206569</v>
      </c>
      <c r="F133" s="136">
        <v>10</v>
      </c>
      <c r="G133" s="136">
        <v>1650</v>
      </c>
    </row>
    <row r="134" spans="1:7" ht="57" thickBot="1" x14ac:dyDescent="0.25">
      <c r="A134" s="134" t="s">
        <v>619</v>
      </c>
      <c r="B134" s="135"/>
      <c r="C134" s="136" t="s">
        <v>83</v>
      </c>
      <c r="D134" s="131" t="s">
        <v>620</v>
      </c>
      <c r="E134" s="133">
        <v>819207031</v>
      </c>
      <c r="F134" s="131">
        <v>8</v>
      </c>
      <c r="G134" s="131">
        <v>1650</v>
      </c>
    </row>
    <row r="135" spans="1:7" ht="68.25" thickBot="1" x14ac:dyDescent="0.25">
      <c r="A135" s="138" t="s">
        <v>617</v>
      </c>
      <c r="B135" s="132"/>
      <c r="C135" s="131" t="s">
        <v>83</v>
      </c>
      <c r="D135" s="136" t="s">
        <v>618</v>
      </c>
      <c r="E135" s="137">
        <v>819207587</v>
      </c>
      <c r="F135" s="136">
        <v>10</v>
      </c>
      <c r="G135" s="136">
        <v>1650</v>
      </c>
    </row>
    <row r="136" spans="1:7" ht="68.25" thickBot="1" x14ac:dyDescent="0.25">
      <c r="A136" s="134" t="s">
        <v>615</v>
      </c>
      <c r="B136" s="135"/>
      <c r="C136" s="136" t="s">
        <v>83</v>
      </c>
      <c r="D136" s="131" t="s">
        <v>616</v>
      </c>
      <c r="E136" s="133">
        <v>819207661</v>
      </c>
      <c r="F136" s="131">
        <v>8</v>
      </c>
      <c r="G136" s="131">
        <v>1650</v>
      </c>
    </row>
    <row r="137" spans="1:7" ht="68.25" thickBot="1" x14ac:dyDescent="0.25">
      <c r="A137" s="138" t="s">
        <v>1962</v>
      </c>
      <c r="B137" s="132"/>
      <c r="C137" s="131" t="s">
        <v>83</v>
      </c>
      <c r="D137" s="136" t="s">
        <v>1963</v>
      </c>
      <c r="E137" s="137">
        <v>819212526</v>
      </c>
      <c r="F137" s="136">
        <v>8</v>
      </c>
      <c r="G137" s="136">
        <v>1650</v>
      </c>
    </row>
    <row r="138" spans="1:7" ht="45.75" thickBot="1" x14ac:dyDescent="0.25">
      <c r="A138" s="134" t="s">
        <v>1964</v>
      </c>
      <c r="B138" s="135"/>
      <c r="C138" s="136" t="s">
        <v>1965</v>
      </c>
      <c r="D138" s="131" t="s">
        <v>1966</v>
      </c>
      <c r="E138" s="133">
        <v>821545570</v>
      </c>
      <c r="F138" s="131">
        <v>10</v>
      </c>
      <c r="G138" s="131">
        <v>242.1</v>
      </c>
    </row>
    <row r="139" spans="1:7" ht="57" thickBot="1" x14ac:dyDescent="0.25">
      <c r="A139" s="138" t="s">
        <v>607</v>
      </c>
      <c r="B139" s="132"/>
      <c r="C139" s="131" t="s">
        <v>613</v>
      </c>
      <c r="D139" s="136" t="s">
        <v>1763</v>
      </c>
      <c r="E139" s="137">
        <v>821545912</v>
      </c>
      <c r="F139" s="136">
        <v>8</v>
      </c>
      <c r="G139" s="136">
        <v>270</v>
      </c>
    </row>
    <row r="140" spans="1:7" ht="57" thickBot="1" x14ac:dyDescent="0.25">
      <c r="A140" s="134" t="s">
        <v>605</v>
      </c>
      <c r="B140" s="135"/>
      <c r="C140" s="136" t="s">
        <v>588</v>
      </c>
      <c r="D140" s="131" t="s">
        <v>1967</v>
      </c>
      <c r="E140" s="133">
        <v>821546203</v>
      </c>
      <c r="F140" s="131">
        <v>1</v>
      </c>
      <c r="G140" s="131">
        <v>227</v>
      </c>
    </row>
    <row r="141" spans="1:7" ht="57" thickBot="1" x14ac:dyDescent="0.25">
      <c r="A141" s="138" t="s">
        <v>602</v>
      </c>
      <c r="B141" s="132"/>
      <c r="C141" s="131" t="s">
        <v>603</v>
      </c>
      <c r="D141" s="136" t="s">
        <v>1765</v>
      </c>
      <c r="E141" s="137">
        <v>821546321</v>
      </c>
      <c r="F141" s="136">
        <v>2</v>
      </c>
      <c r="G141" s="136">
        <v>260</v>
      </c>
    </row>
    <row r="142" spans="1:7" ht="57" thickBot="1" x14ac:dyDescent="0.25">
      <c r="A142" s="134" t="s">
        <v>1968</v>
      </c>
      <c r="B142" s="135"/>
      <c r="C142" s="136" t="s">
        <v>1865</v>
      </c>
      <c r="D142" s="131" t="s">
        <v>1969</v>
      </c>
      <c r="E142" s="133">
        <v>821553717</v>
      </c>
      <c r="F142" s="131">
        <v>97</v>
      </c>
      <c r="G142" s="131">
        <v>210</v>
      </c>
    </row>
    <row r="143" spans="1:7" ht="57" thickBot="1" x14ac:dyDescent="0.25">
      <c r="A143" s="138" t="s">
        <v>1550</v>
      </c>
      <c r="B143" s="132"/>
      <c r="C143" s="131" t="s">
        <v>1970</v>
      </c>
      <c r="D143" s="136" t="s">
        <v>1715</v>
      </c>
      <c r="E143" s="137">
        <v>821556830</v>
      </c>
      <c r="F143" s="136">
        <v>8</v>
      </c>
      <c r="G143" s="136">
        <v>258</v>
      </c>
    </row>
    <row r="144" spans="1:7" ht="57" thickBot="1" x14ac:dyDescent="0.25">
      <c r="A144" s="134" t="s">
        <v>598</v>
      </c>
      <c r="B144" s="135"/>
      <c r="C144" s="136" t="s">
        <v>601</v>
      </c>
      <c r="D144" s="131" t="s">
        <v>599</v>
      </c>
      <c r="E144" s="133">
        <v>821570396</v>
      </c>
      <c r="F144" s="131">
        <v>2</v>
      </c>
      <c r="G144" s="131">
        <v>3894</v>
      </c>
    </row>
    <row r="145" spans="1:7" ht="57" thickBot="1" x14ac:dyDescent="0.25">
      <c r="A145" s="138" t="s">
        <v>1971</v>
      </c>
      <c r="B145" s="132"/>
      <c r="C145" s="131" t="s">
        <v>1972</v>
      </c>
      <c r="D145" s="136" t="s">
        <v>1973</v>
      </c>
      <c r="E145" s="137">
        <v>821614189</v>
      </c>
      <c r="F145" s="136">
        <v>0</v>
      </c>
      <c r="G145" s="136">
        <v>273.10000000000002</v>
      </c>
    </row>
    <row r="146" spans="1:7" ht="57" thickBot="1" x14ac:dyDescent="0.25">
      <c r="A146" s="134" t="s">
        <v>593</v>
      </c>
      <c r="B146" s="135"/>
      <c r="C146" s="136" t="s">
        <v>298</v>
      </c>
      <c r="D146" s="131" t="s">
        <v>1717</v>
      </c>
      <c r="E146" s="133">
        <v>822908526</v>
      </c>
      <c r="F146" s="131">
        <v>1</v>
      </c>
      <c r="G146" s="131">
        <v>883</v>
      </c>
    </row>
    <row r="147" spans="1:7" ht="45.75" thickBot="1" x14ac:dyDescent="0.25">
      <c r="A147" s="138" t="s">
        <v>590</v>
      </c>
      <c r="B147" s="132"/>
      <c r="C147" s="131" t="s">
        <v>591</v>
      </c>
      <c r="D147" s="136" t="s">
        <v>592</v>
      </c>
      <c r="E147" s="137">
        <v>823884605</v>
      </c>
      <c r="F147" s="136">
        <v>15</v>
      </c>
      <c r="G147" s="136">
        <v>182.1</v>
      </c>
    </row>
    <row r="148" spans="1:7" ht="45.75" thickBot="1" x14ac:dyDescent="0.25">
      <c r="A148" s="134" t="s">
        <v>587</v>
      </c>
      <c r="B148" s="135"/>
      <c r="C148" s="136" t="s">
        <v>588</v>
      </c>
      <c r="D148" s="131" t="s">
        <v>1974</v>
      </c>
      <c r="E148" s="133">
        <v>823885559</v>
      </c>
      <c r="F148" s="131">
        <v>0</v>
      </c>
      <c r="G148" s="131">
        <v>273.10000000000002</v>
      </c>
    </row>
    <row r="149" spans="1:7" ht="23.25" thickBot="1" x14ac:dyDescent="0.25">
      <c r="A149" s="138" t="s">
        <v>583</v>
      </c>
      <c r="B149" s="132"/>
      <c r="C149" s="131" t="s">
        <v>584</v>
      </c>
      <c r="D149" s="136" t="s">
        <v>1610</v>
      </c>
      <c r="E149" s="137">
        <v>826949978</v>
      </c>
      <c r="F149" s="136">
        <v>2</v>
      </c>
      <c r="G149" s="136">
        <v>120</v>
      </c>
    </row>
    <row r="150" spans="1:7" ht="68.25" thickBot="1" x14ac:dyDescent="0.25">
      <c r="A150" s="134" t="s">
        <v>1553</v>
      </c>
      <c r="B150" s="135"/>
      <c r="C150" s="136" t="s">
        <v>1975</v>
      </c>
      <c r="D150" s="131" t="s">
        <v>1766</v>
      </c>
      <c r="E150" s="133">
        <v>826984340</v>
      </c>
      <c r="F150" s="131">
        <v>9</v>
      </c>
      <c r="G150" s="131">
        <v>170</v>
      </c>
    </row>
    <row r="151" spans="1:7" ht="57" thickBot="1" x14ac:dyDescent="0.25">
      <c r="A151" s="138" t="s">
        <v>1976</v>
      </c>
      <c r="B151" s="132"/>
      <c r="C151" s="131" t="s">
        <v>1977</v>
      </c>
      <c r="D151" s="136" t="s">
        <v>1978</v>
      </c>
      <c r="E151" s="137">
        <v>826996712</v>
      </c>
      <c r="F151" s="136">
        <v>3</v>
      </c>
      <c r="G151" s="136">
        <v>235</v>
      </c>
    </row>
    <row r="152" spans="1:7" ht="57" thickBot="1" x14ac:dyDescent="0.25">
      <c r="A152" s="134" t="s">
        <v>579</v>
      </c>
      <c r="B152" s="135"/>
      <c r="C152" s="136" t="s">
        <v>582</v>
      </c>
      <c r="D152" s="131" t="s">
        <v>580</v>
      </c>
      <c r="E152" s="133">
        <v>827011140</v>
      </c>
      <c r="F152" s="131">
        <v>3</v>
      </c>
      <c r="G152" s="131">
        <v>614</v>
      </c>
    </row>
    <row r="153" spans="1:7" ht="68.25" thickBot="1" x14ac:dyDescent="0.25">
      <c r="A153" s="138" t="s">
        <v>576</v>
      </c>
      <c r="B153" s="132"/>
      <c r="C153" s="131" t="s">
        <v>577</v>
      </c>
      <c r="D153" s="136" t="s">
        <v>578</v>
      </c>
      <c r="E153" s="137">
        <v>827016091</v>
      </c>
      <c r="F153" s="136">
        <v>2</v>
      </c>
      <c r="G153" s="136">
        <v>396</v>
      </c>
    </row>
    <row r="154" spans="1:7" ht="68.25" thickBot="1" x14ac:dyDescent="0.25">
      <c r="A154" s="134" t="s">
        <v>572</v>
      </c>
      <c r="B154" s="135"/>
      <c r="C154" s="136" t="s">
        <v>277</v>
      </c>
      <c r="D154" s="131" t="s">
        <v>573</v>
      </c>
      <c r="E154" s="133">
        <v>827028916</v>
      </c>
      <c r="F154" s="131">
        <v>2</v>
      </c>
      <c r="G154" s="131">
        <v>342</v>
      </c>
    </row>
    <row r="155" spans="1:7" ht="68.25" thickBot="1" x14ac:dyDescent="0.25">
      <c r="A155" s="138" t="s">
        <v>1979</v>
      </c>
      <c r="B155" s="132"/>
      <c r="C155" s="131" t="s">
        <v>1980</v>
      </c>
      <c r="D155" s="136" t="s">
        <v>1981</v>
      </c>
      <c r="E155" s="137">
        <v>827062672</v>
      </c>
      <c r="F155" s="136">
        <v>3</v>
      </c>
      <c r="G155" s="136">
        <v>370</v>
      </c>
    </row>
    <row r="156" spans="1:7" ht="68.25" thickBot="1" x14ac:dyDescent="0.25">
      <c r="A156" s="134" t="s">
        <v>569</v>
      </c>
      <c r="B156" s="135"/>
      <c r="C156" s="136" t="s">
        <v>570</v>
      </c>
      <c r="D156" s="131" t="s">
        <v>571</v>
      </c>
      <c r="E156" s="133">
        <v>827752907</v>
      </c>
      <c r="F156" s="131">
        <v>10</v>
      </c>
      <c r="G156" s="131">
        <v>717</v>
      </c>
    </row>
    <row r="157" spans="1:7" ht="68.25" thickBot="1" x14ac:dyDescent="0.25">
      <c r="A157" s="138" t="s">
        <v>1982</v>
      </c>
      <c r="B157" s="132"/>
      <c r="C157" s="131" t="s">
        <v>1983</v>
      </c>
      <c r="D157" s="136" t="s">
        <v>1984</v>
      </c>
      <c r="E157" s="137">
        <v>827762970</v>
      </c>
      <c r="F157" s="136">
        <v>0</v>
      </c>
      <c r="G157" s="136">
        <v>430</v>
      </c>
    </row>
    <row r="158" spans="1:7" ht="57" thickBot="1" x14ac:dyDescent="0.25">
      <c r="A158" s="134" t="s">
        <v>1985</v>
      </c>
      <c r="B158" s="135"/>
      <c r="C158" s="136" t="s">
        <v>1818</v>
      </c>
      <c r="D158" s="131" t="s">
        <v>1986</v>
      </c>
      <c r="E158" s="133">
        <v>827813012</v>
      </c>
      <c r="F158" s="131">
        <v>4</v>
      </c>
      <c r="G158" s="131">
        <v>483</v>
      </c>
    </row>
    <row r="159" spans="1:7" ht="68.25" thickBot="1" x14ac:dyDescent="0.25">
      <c r="A159" s="138" t="s">
        <v>566</v>
      </c>
      <c r="B159" s="132"/>
      <c r="C159" s="131" t="s">
        <v>567</v>
      </c>
      <c r="D159" s="136" t="s">
        <v>568</v>
      </c>
      <c r="E159" s="137">
        <v>836112546</v>
      </c>
      <c r="F159" s="136">
        <v>8</v>
      </c>
      <c r="G159" s="136">
        <v>293.10000000000002</v>
      </c>
    </row>
    <row r="160" spans="1:7" ht="68.25" thickBot="1" x14ac:dyDescent="0.25">
      <c r="A160" s="134" t="s">
        <v>563</v>
      </c>
      <c r="B160" s="135"/>
      <c r="C160" s="136" t="s">
        <v>478</v>
      </c>
      <c r="D160" s="131" t="s">
        <v>564</v>
      </c>
      <c r="E160" s="133">
        <v>837726721</v>
      </c>
      <c r="F160" s="131">
        <v>996</v>
      </c>
      <c r="G160" s="131">
        <v>1080</v>
      </c>
    </row>
    <row r="161" spans="1:7" ht="68.25" thickBot="1" x14ac:dyDescent="0.25">
      <c r="A161" s="138" t="s">
        <v>560</v>
      </c>
      <c r="B161" s="132"/>
      <c r="C161" s="131" t="s">
        <v>478</v>
      </c>
      <c r="D161" s="136" t="s">
        <v>561</v>
      </c>
      <c r="E161" s="137">
        <v>837727165</v>
      </c>
      <c r="F161" s="136">
        <v>999</v>
      </c>
      <c r="G161" s="136">
        <v>1080</v>
      </c>
    </row>
    <row r="162" spans="1:7" ht="68.25" thickBot="1" x14ac:dyDescent="0.25">
      <c r="A162" s="134" t="s">
        <v>557</v>
      </c>
      <c r="B162" s="135"/>
      <c r="C162" s="136" t="s">
        <v>478</v>
      </c>
      <c r="D162" s="131" t="s">
        <v>558</v>
      </c>
      <c r="E162" s="133">
        <v>837728025</v>
      </c>
      <c r="F162" s="131">
        <v>998</v>
      </c>
      <c r="G162" s="131">
        <v>1080</v>
      </c>
    </row>
    <row r="163" spans="1:7" ht="68.25" thickBot="1" x14ac:dyDescent="0.25">
      <c r="A163" s="138" t="s">
        <v>554</v>
      </c>
      <c r="B163" s="132"/>
      <c r="C163" s="131" t="s">
        <v>478</v>
      </c>
      <c r="D163" s="136" t="s">
        <v>555</v>
      </c>
      <c r="E163" s="137">
        <v>837733448</v>
      </c>
      <c r="F163" s="136">
        <v>10</v>
      </c>
      <c r="G163" s="136">
        <v>1080</v>
      </c>
    </row>
    <row r="164" spans="1:7" ht="68.25" thickBot="1" x14ac:dyDescent="0.25">
      <c r="A164" s="134" t="s">
        <v>551</v>
      </c>
      <c r="B164" s="135"/>
      <c r="C164" s="136" t="s">
        <v>478</v>
      </c>
      <c r="D164" s="131" t="s">
        <v>552</v>
      </c>
      <c r="E164" s="133">
        <v>837734445</v>
      </c>
      <c r="F164" s="131">
        <v>10</v>
      </c>
      <c r="G164" s="131">
        <v>1080</v>
      </c>
    </row>
    <row r="165" spans="1:7" ht="68.25" thickBot="1" x14ac:dyDescent="0.25">
      <c r="A165" s="138" t="s">
        <v>548</v>
      </c>
      <c r="B165" s="132"/>
      <c r="C165" s="131" t="s">
        <v>478</v>
      </c>
      <c r="D165" s="136" t="s">
        <v>549</v>
      </c>
      <c r="E165" s="137">
        <v>837734798</v>
      </c>
      <c r="F165" s="136">
        <v>10</v>
      </c>
      <c r="G165" s="136">
        <v>1080</v>
      </c>
    </row>
    <row r="166" spans="1:7" ht="68.25" thickBot="1" x14ac:dyDescent="0.25">
      <c r="A166" s="134" t="s">
        <v>544</v>
      </c>
      <c r="B166" s="135"/>
      <c r="C166" s="136" t="s">
        <v>478</v>
      </c>
      <c r="D166" s="131" t="s">
        <v>545</v>
      </c>
      <c r="E166" s="133">
        <v>837735309</v>
      </c>
      <c r="F166" s="131">
        <v>7</v>
      </c>
      <c r="G166" s="131">
        <v>1080</v>
      </c>
    </row>
    <row r="167" spans="1:7" ht="68.25" thickBot="1" x14ac:dyDescent="0.25">
      <c r="A167" s="138" t="s">
        <v>541</v>
      </c>
      <c r="B167" s="132"/>
      <c r="C167" s="131" t="s">
        <v>478</v>
      </c>
      <c r="D167" s="136" t="s">
        <v>542</v>
      </c>
      <c r="E167" s="137">
        <v>837738650</v>
      </c>
      <c r="F167" s="136">
        <v>9</v>
      </c>
      <c r="G167" s="136">
        <v>1080</v>
      </c>
    </row>
    <row r="168" spans="1:7" ht="68.25" thickBot="1" x14ac:dyDescent="0.25">
      <c r="A168" s="134" t="s">
        <v>538</v>
      </c>
      <c r="B168" s="135"/>
      <c r="C168" s="136" t="s">
        <v>478</v>
      </c>
      <c r="D168" s="131" t="s">
        <v>539</v>
      </c>
      <c r="E168" s="133">
        <v>837745770</v>
      </c>
      <c r="F168" s="131">
        <v>9</v>
      </c>
      <c r="G168" s="131">
        <v>1080</v>
      </c>
    </row>
    <row r="169" spans="1:7" ht="68.25" thickBot="1" x14ac:dyDescent="0.25">
      <c r="A169" s="138" t="s">
        <v>535</v>
      </c>
      <c r="B169" s="132"/>
      <c r="C169" s="131" t="s">
        <v>478</v>
      </c>
      <c r="D169" s="136" t="s">
        <v>536</v>
      </c>
      <c r="E169" s="137">
        <v>837748477</v>
      </c>
      <c r="F169" s="136">
        <v>8</v>
      </c>
      <c r="G169" s="136">
        <v>1080</v>
      </c>
    </row>
    <row r="170" spans="1:7" ht="68.25" thickBot="1" x14ac:dyDescent="0.25">
      <c r="A170" s="134" t="s">
        <v>1987</v>
      </c>
      <c r="B170" s="135"/>
      <c r="C170" s="136" t="s">
        <v>478</v>
      </c>
      <c r="D170" s="131" t="s">
        <v>1988</v>
      </c>
      <c r="E170" s="133">
        <v>837754384</v>
      </c>
      <c r="F170" s="131">
        <v>998</v>
      </c>
      <c r="G170" s="131">
        <v>1080</v>
      </c>
    </row>
    <row r="171" spans="1:7" ht="68.25" thickBot="1" x14ac:dyDescent="0.25">
      <c r="A171" s="138" t="s">
        <v>531</v>
      </c>
      <c r="B171" s="132"/>
      <c r="C171" s="131" t="s">
        <v>478</v>
      </c>
      <c r="D171" s="136" t="s">
        <v>532</v>
      </c>
      <c r="E171" s="137">
        <v>837755831</v>
      </c>
      <c r="F171" s="136">
        <v>5</v>
      </c>
      <c r="G171" s="136">
        <v>1080</v>
      </c>
    </row>
    <row r="172" spans="1:7" ht="68.25" thickBot="1" x14ac:dyDescent="0.25">
      <c r="A172" s="134" t="s">
        <v>528</v>
      </c>
      <c r="B172" s="135"/>
      <c r="C172" s="136" t="s">
        <v>478</v>
      </c>
      <c r="D172" s="131" t="s">
        <v>529</v>
      </c>
      <c r="E172" s="133">
        <v>837756630</v>
      </c>
      <c r="F172" s="131">
        <v>999</v>
      </c>
      <c r="G172" s="131">
        <v>1080</v>
      </c>
    </row>
    <row r="173" spans="1:7" ht="68.25" thickBot="1" x14ac:dyDescent="0.25">
      <c r="A173" s="138" t="s">
        <v>524</v>
      </c>
      <c r="B173" s="132"/>
      <c r="C173" s="131" t="s">
        <v>478</v>
      </c>
      <c r="D173" s="136" t="s">
        <v>525</v>
      </c>
      <c r="E173" s="137">
        <v>837757775</v>
      </c>
      <c r="F173" s="136">
        <v>996</v>
      </c>
      <c r="G173" s="136">
        <v>1080</v>
      </c>
    </row>
    <row r="174" spans="1:7" ht="68.25" thickBot="1" x14ac:dyDescent="0.25">
      <c r="A174" s="134" t="s">
        <v>521</v>
      </c>
      <c r="B174" s="135"/>
      <c r="C174" s="136" t="s">
        <v>478</v>
      </c>
      <c r="D174" s="131" t="s">
        <v>522</v>
      </c>
      <c r="E174" s="133">
        <v>837758999</v>
      </c>
      <c r="F174" s="131">
        <v>10</v>
      </c>
      <c r="G174" s="131">
        <v>1080</v>
      </c>
    </row>
    <row r="175" spans="1:7" ht="68.25" thickBot="1" x14ac:dyDescent="0.25">
      <c r="A175" s="138" t="s">
        <v>518</v>
      </c>
      <c r="B175" s="132"/>
      <c r="C175" s="131" t="s">
        <v>478</v>
      </c>
      <c r="D175" s="136" t="s">
        <v>519</v>
      </c>
      <c r="E175" s="137">
        <v>837760274</v>
      </c>
      <c r="F175" s="136">
        <v>9</v>
      </c>
      <c r="G175" s="136">
        <v>1080</v>
      </c>
    </row>
    <row r="176" spans="1:7" ht="68.25" thickBot="1" x14ac:dyDescent="0.25">
      <c r="A176" s="134" t="s">
        <v>515</v>
      </c>
      <c r="B176" s="135"/>
      <c r="C176" s="136" t="s">
        <v>478</v>
      </c>
      <c r="D176" s="131" t="s">
        <v>516</v>
      </c>
      <c r="E176" s="133">
        <v>837761239</v>
      </c>
      <c r="F176" s="131">
        <v>10</v>
      </c>
      <c r="G176" s="131">
        <v>1080</v>
      </c>
    </row>
    <row r="177" spans="1:7" ht="68.25" thickBot="1" x14ac:dyDescent="0.25">
      <c r="A177" s="138" t="s">
        <v>511</v>
      </c>
      <c r="B177" s="132"/>
      <c r="C177" s="131" t="s">
        <v>478</v>
      </c>
      <c r="D177" s="136" t="s">
        <v>512</v>
      </c>
      <c r="E177" s="137">
        <v>837764747</v>
      </c>
      <c r="F177" s="136">
        <v>8</v>
      </c>
      <c r="G177" s="136">
        <v>1080</v>
      </c>
    </row>
    <row r="178" spans="1:7" ht="68.25" thickBot="1" x14ac:dyDescent="0.25">
      <c r="A178" s="134" t="s">
        <v>1989</v>
      </c>
      <c r="B178" s="135"/>
      <c r="C178" s="136" t="s">
        <v>478</v>
      </c>
      <c r="D178" s="136" t="s">
        <v>1342</v>
      </c>
      <c r="E178" s="137">
        <v>837776246</v>
      </c>
      <c r="F178" s="135"/>
      <c r="G178" s="135"/>
    </row>
    <row r="179" spans="1:7" ht="68.25" thickBot="1" x14ac:dyDescent="0.25">
      <c r="A179" s="138" t="s">
        <v>508</v>
      </c>
      <c r="B179" s="132"/>
      <c r="C179" s="131" t="s">
        <v>478</v>
      </c>
      <c r="D179" s="131" t="s">
        <v>509</v>
      </c>
      <c r="E179" s="133">
        <v>837777854</v>
      </c>
      <c r="F179" s="131">
        <v>10</v>
      </c>
      <c r="G179" s="131">
        <v>1080</v>
      </c>
    </row>
    <row r="180" spans="1:7" ht="68.25" thickBot="1" x14ac:dyDescent="0.25">
      <c r="A180" s="134" t="s">
        <v>504</v>
      </c>
      <c r="B180" s="135"/>
      <c r="C180" s="136" t="s">
        <v>478</v>
      </c>
      <c r="D180" s="136" t="s">
        <v>505</v>
      </c>
      <c r="E180" s="137">
        <v>837779142</v>
      </c>
      <c r="F180" s="136">
        <v>3</v>
      </c>
      <c r="G180" s="136">
        <v>1080</v>
      </c>
    </row>
    <row r="181" spans="1:7" ht="68.25" thickBot="1" x14ac:dyDescent="0.25">
      <c r="A181" s="138" t="s">
        <v>500</v>
      </c>
      <c r="B181" s="132"/>
      <c r="C181" s="131" t="s">
        <v>478</v>
      </c>
      <c r="D181" s="131" t="s">
        <v>501</v>
      </c>
      <c r="E181" s="133">
        <v>837782718</v>
      </c>
      <c r="F181" s="131">
        <v>998</v>
      </c>
      <c r="G181" s="131">
        <v>1080</v>
      </c>
    </row>
    <row r="182" spans="1:7" ht="68.25" thickBot="1" x14ac:dyDescent="0.25">
      <c r="A182" s="134" t="s">
        <v>496</v>
      </c>
      <c r="B182" s="135"/>
      <c r="C182" s="136" t="s">
        <v>478</v>
      </c>
      <c r="D182" s="136" t="s">
        <v>497</v>
      </c>
      <c r="E182" s="137">
        <v>837783005</v>
      </c>
      <c r="F182" s="136">
        <v>999</v>
      </c>
      <c r="G182" s="136">
        <v>1080</v>
      </c>
    </row>
    <row r="183" spans="1:7" ht="68.25" thickBot="1" x14ac:dyDescent="0.25">
      <c r="A183" s="138" t="s">
        <v>493</v>
      </c>
      <c r="B183" s="132"/>
      <c r="C183" s="131" t="s">
        <v>478</v>
      </c>
      <c r="D183" s="131" t="s">
        <v>1612</v>
      </c>
      <c r="E183" s="133">
        <v>837784632</v>
      </c>
      <c r="F183" s="131">
        <v>8</v>
      </c>
      <c r="G183" s="131">
        <v>1080</v>
      </c>
    </row>
    <row r="184" spans="1:7" ht="68.25" thickBot="1" x14ac:dyDescent="0.25">
      <c r="A184" s="134" t="s">
        <v>490</v>
      </c>
      <c r="B184" s="135"/>
      <c r="C184" s="136" t="s">
        <v>478</v>
      </c>
      <c r="D184" s="136" t="s">
        <v>491</v>
      </c>
      <c r="E184" s="137">
        <v>837786763</v>
      </c>
      <c r="F184" s="136">
        <v>5</v>
      </c>
      <c r="G184" s="136">
        <v>1080</v>
      </c>
    </row>
    <row r="185" spans="1:7" ht="68.25" thickBot="1" x14ac:dyDescent="0.25">
      <c r="A185" s="138" t="s">
        <v>487</v>
      </c>
      <c r="B185" s="132"/>
      <c r="C185" s="131" t="s">
        <v>478</v>
      </c>
      <c r="D185" s="131" t="s">
        <v>488</v>
      </c>
      <c r="E185" s="133">
        <v>837786945</v>
      </c>
      <c r="F185" s="131">
        <v>10</v>
      </c>
      <c r="G185" s="131">
        <v>1080</v>
      </c>
    </row>
    <row r="186" spans="1:7" ht="68.25" thickBot="1" x14ac:dyDescent="0.25">
      <c r="A186" s="140" t="s">
        <v>483</v>
      </c>
      <c r="B186" s="141"/>
      <c r="C186" s="142" t="s">
        <v>478</v>
      </c>
      <c r="D186" s="142" t="s">
        <v>484</v>
      </c>
      <c r="E186" s="143">
        <v>837788543</v>
      </c>
      <c r="F186" s="142">
        <v>10</v>
      </c>
      <c r="G186" s="142">
        <v>1080</v>
      </c>
    </row>
    <row r="187" spans="1:7" ht="68.25" thickBot="1" x14ac:dyDescent="0.25">
      <c r="A187" s="138" t="s">
        <v>479</v>
      </c>
      <c r="B187" s="132"/>
      <c r="C187" s="131" t="s">
        <v>478</v>
      </c>
      <c r="D187" s="131" t="s">
        <v>480</v>
      </c>
      <c r="E187" s="133">
        <v>837790737</v>
      </c>
      <c r="F187" s="131">
        <v>9</v>
      </c>
      <c r="G187" s="131">
        <v>1080</v>
      </c>
    </row>
    <row r="188" spans="1:7" ht="68.25" thickBot="1" x14ac:dyDescent="0.25">
      <c r="A188" s="134" t="s">
        <v>473</v>
      </c>
      <c r="B188" s="135"/>
      <c r="C188" s="136" t="s">
        <v>478</v>
      </c>
      <c r="D188" s="136" t="s">
        <v>474</v>
      </c>
      <c r="E188" s="137">
        <v>837793998</v>
      </c>
      <c r="F188" s="136">
        <v>92</v>
      </c>
      <c r="G188" s="136">
        <v>1080</v>
      </c>
    </row>
    <row r="189" spans="1:7" ht="57" thickBot="1" x14ac:dyDescent="0.25">
      <c r="A189" s="138" t="s">
        <v>1990</v>
      </c>
      <c r="B189" s="132"/>
      <c r="C189" s="131" t="s">
        <v>1344</v>
      </c>
      <c r="D189" s="131" t="s">
        <v>1345</v>
      </c>
      <c r="E189" s="133">
        <v>838678814</v>
      </c>
      <c r="F189" s="132"/>
      <c r="G189" s="132"/>
    </row>
    <row r="190" spans="1:7" ht="57" thickBot="1" x14ac:dyDescent="0.25">
      <c r="A190" s="134" t="s">
        <v>470</v>
      </c>
      <c r="B190" s="135"/>
      <c r="C190" s="136" t="s">
        <v>471</v>
      </c>
      <c r="D190" s="136" t="s">
        <v>1991</v>
      </c>
      <c r="E190" s="137">
        <v>838687272</v>
      </c>
      <c r="F190" s="136">
        <v>2</v>
      </c>
      <c r="G190" s="136">
        <v>669</v>
      </c>
    </row>
    <row r="191" spans="1:7" ht="57" thickBot="1" x14ac:dyDescent="0.25">
      <c r="A191" s="138" t="s">
        <v>466</v>
      </c>
      <c r="B191" s="132"/>
      <c r="C191" s="131" t="s">
        <v>467</v>
      </c>
      <c r="D191" s="136" t="s">
        <v>1992</v>
      </c>
      <c r="E191" s="137">
        <v>838689949</v>
      </c>
      <c r="F191" s="136">
        <v>2</v>
      </c>
      <c r="G191" s="136">
        <v>528</v>
      </c>
    </row>
    <row r="192" spans="1:7" ht="57" thickBot="1" x14ac:dyDescent="0.25">
      <c r="A192" s="134" t="s">
        <v>1993</v>
      </c>
      <c r="B192" s="135"/>
      <c r="C192" s="136" t="s">
        <v>1994</v>
      </c>
      <c r="D192" s="131" t="s">
        <v>1995</v>
      </c>
      <c r="E192" s="133">
        <v>845293615</v>
      </c>
      <c r="F192" s="131">
        <v>0</v>
      </c>
      <c r="G192" s="131">
        <v>121.1</v>
      </c>
    </row>
    <row r="193" spans="1:7" ht="57" thickBot="1" x14ac:dyDescent="0.25">
      <c r="A193" s="138" t="s">
        <v>462</v>
      </c>
      <c r="B193" s="132"/>
      <c r="C193" s="131" t="s">
        <v>463</v>
      </c>
      <c r="D193" s="136" t="s">
        <v>464</v>
      </c>
      <c r="E193" s="137">
        <v>847880392</v>
      </c>
      <c r="F193" s="136">
        <v>21</v>
      </c>
      <c r="G193" s="136">
        <v>130</v>
      </c>
    </row>
    <row r="194" spans="1:7" ht="57" thickBot="1" x14ac:dyDescent="0.25">
      <c r="A194" s="134" t="s">
        <v>1996</v>
      </c>
      <c r="B194" s="135"/>
      <c r="C194" s="136" t="s">
        <v>718</v>
      </c>
      <c r="D194" s="131" t="s">
        <v>1997</v>
      </c>
      <c r="E194" s="133">
        <v>852375454</v>
      </c>
      <c r="F194" s="131">
        <v>195</v>
      </c>
      <c r="G194" s="131">
        <v>899</v>
      </c>
    </row>
    <row r="195" spans="1:7" ht="68.25" thickBot="1" x14ac:dyDescent="0.25">
      <c r="A195" s="138" t="s">
        <v>1998</v>
      </c>
      <c r="B195" s="132"/>
      <c r="C195" s="131" t="s">
        <v>718</v>
      </c>
      <c r="D195" s="136" t="s">
        <v>1999</v>
      </c>
      <c r="E195" s="137">
        <v>853421550</v>
      </c>
      <c r="F195" s="136">
        <v>41</v>
      </c>
      <c r="G195" s="136">
        <v>469</v>
      </c>
    </row>
    <row r="196" spans="1:7" ht="57" thickBot="1" x14ac:dyDescent="0.25">
      <c r="A196" s="134" t="s">
        <v>2000</v>
      </c>
      <c r="B196" s="135"/>
      <c r="C196" s="136" t="s">
        <v>718</v>
      </c>
      <c r="D196" s="131" t="s">
        <v>2001</v>
      </c>
      <c r="E196" s="133">
        <v>853936077</v>
      </c>
      <c r="F196" s="131">
        <v>3</v>
      </c>
      <c r="G196" s="131">
        <v>891</v>
      </c>
    </row>
    <row r="197" spans="1:7" ht="68.25" thickBot="1" x14ac:dyDescent="0.25">
      <c r="A197" s="138" t="s">
        <v>449</v>
      </c>
      <c r="B197" s="132"/>
      <c r="C197" s="131" t="s">
        <v>453</v>
      </c>
      <c r="D197" s="136" t="s">
        <v>450</v>
      </c>
      <c r="E197" s="137">
        <v>856093765</v>
      </c>
      <c r="F197" s="136">
        <v>2</v>
      </c>
      <c r="G197" s="136">
        <v>446</v>
      </c>
    </row>
    <row r="198" spans="1:7" ht="57" thickBot="1" x14ac:dyDescent="0.25">
      <c r="A198" s="134" t="s">
        <v>447</v>
      </c>
      <c r="B198" s="135"/>
      <c r="C198" s="136" t="s">
        <v>668</v>
      </c>
      <c r="D198" s="144" t="s">
        <v>1614</v>
      </c>
      <c r="E198" s="133">
        <v>856973408</v>
      </c>
      <c r="F198" s="144">
        <v>7</v>
      </c>
      <c r="G198" s="144">
        <v>949</v>
      </c>
    </row>
    <row r="199" spans="1:7" ht="57" thickBot="1" x14ac:dyDescent="0.25">
      <c r="A199" s="138" t="s">
        <v>2002</v>
      </c>
      <c r="B199" s="132"/>
      <c r="C199" s="131" t="s">
        <v>2003</v>
      </c>
      <c r="D199" s="136" t="s">
        <v>2004</v>
      </c>
      <c r="E199" s="137">
        <v>857953544</v>
      </c>
      <c r="F199" s="136">
        <v>1</v>
      </c>
      <c r="G199" s="136">
        <v>870</v>
      </c>
    </row>
    <row r="200" spans="1:7" ht="57" thickBot="1" x14ac:dyDescent="0.25">
      <c r="A200" s="134" t="s">
        <v>440</v>
      </c>
      <c r="B200" s="135"/>
      <c r="C200" s="136" t="s">
        <v>444</v>
      </c>
      <c r="D200" s="131" t="s">
        <v>1719</v>
      </c>
      <c r="E200" s="133">
        <v>857974478</v>
      </c>
      <c r="F200" s="131">
        <v>9</v>
      </c>
      <c r="G200" s="131">
        <v>880</v>
      </c>
    </row>
    <row r="201" spans="1:7" ht="57" thickBot="1" x14ac:dyDescent="0.25">
      <c r="A201" s="138" t="s">
        <v>433</v>
      </c>
      <c r="B201" s="132"/>
      <c r="C201" s="131" t="s">
        <v>2005</v>
      </c>
      <c r="D201" s="136" t="s">
        <v>1616</v>
      </c>
      <c r="E201" s="137">
        <v>857981015</v>
      </c>
      <c r="F201" s="136">
        <v>6</v>
      </c>
      <c r="G201" s="136">
        <v>880</v>
      </c>
    </row>
    <row r="202" spans="1:7" ht="68.25" thickBot="1" x14ac:dyDescent="0.25">
      <c r="A202" s="134" t="s">
        <v>2006</v>
      </c>
      <c r="B202" s="135"/>
      <c r="C202" s="136" t="s">
        <v>2007</v>
      </c>
      <c r="D202" s="131" t="s">
        <v>2008</v>
      </c>
      <c r="E202" s="133">
        <v>858000129</v>
      </c>
      <c r="F202" s="131">
        <v>0</v>
      </c>
      <c r="G202" s="131">
        <v>299</v>
      </c>
    </row>
    <row r="203" spans="1:7" ht="57" thickBot="1" x14ac:dyDescent="0.25">
      <c r="A203" s="138" t="s">
        <v>430</v>
      </c>
      <c r="B203" s="132"/>
      <c r="C203" s="131" t="s">
        <v>431</v>
      </c>
      <c r="D203" s="136" t="s">
        <v>2009</v>
      </c>
      <c r="E203" s="137">
        <v>858503823</v>
      </c>
      <c r="F203" s="136">
        <v>2</v>
      </c>
      <c r="G203" s="136">
        <v>785.97</v>
      </c>
    </row>
    <row r="204" spans="1:7" ht="68.25" thickBot="1" x14ac:dyDescent="0.25">
      <c r="A204" s="134" t="s">
        <v>428</v>
      </c>
      <c r="B204" s="135"/>
      <c r="C204" s="136" t="s">
        <v>113</v>
      </c>
      <c r="D204" s="131" t="s">
        <v>2010</v>
      </c>
      <c r="E204" s="133">
        <v>858511448</v>
      </c>
      <c r="F204" s="131">
        <v>4</v>
      </c>
      <c r="G204" s="131">
        <v>787.3</v>
      </c>
    </row>
    <row r="205" spans="1:7" ht="68.25" thickBot="1" x14ac:dyDescent="0.25">
      <c r="A205" s="138" t="s">
        <v>426</v>
      </c>
      <c r="B205" s="132"/>
      <c r="C205" s="131" t="s">
        <v>567</v>
      </c>
      <c r="D205" s="136" t="s">
        <v>1619</v>
      </c>
      <c r="E205" s="137">
        <v>858513766</v>
      </c>
      <c r="F205" s="136">
        <v>4</v>
      </c>
      <c r="G205" s="136">
        <v>789</v>
      </c>
    </row>
    <row r="206" spans="1:7" ht="68.25" thickBot="1" x14ac:dyDescent="0.25">
      <c r="A206" s="134" t="s">
        <v>425</v>
      </c>
      <c r="B206" s="135"/>
      <c r="C206" s="136" t="s">
        <v>671</v>
      </c>
      <c r="D206" s="131" t="s">
        <v>1621</v>
      </c>
      <c r="E206" s="133">
        <v>858521918</v>
      </c>
      <c r="F206" s="131">
        <v>4</v>
      </c>
      <c r="G206" s="131">
        <v>725.18</v>
      </c>
    </row>
    <row r="207" spans="1:7" ht="57" thickBot="1" x14ac:dyDescent="0.25">
      <c r="A207" s="138" t="s">
        <v>423</v>
      </c>
      <c r="B207" s="132"/>
      <c r="C207" s="131" t="s">
        <v>134</v>
      </c>
      <c r="D207" s="136" t="s">
        <v>2011</v>
      </c>
      <c r="E207" s="137">
        <v>859869769</v>
      </c>
      <c r="F207" s="136">
        <v>10</v>
      </c>
      <c r="G207" s="136">
        <v>898</v>
      </c>
    </row>
    <row r="208" spans="1:7" ht="57" thickBot="1" x14ac:dyDescent="0.25">
      <c r="A208" s="145" t="s">
        <v>420</v>
      </c>
      <c r="B208" s="146"/>
      <c r="C208" s="147" t="s">
        <v>1524</v>
      </c>
      <c r="D208" s="131" t="s">
        <v>2012</v>
      </c>
      <c r="E208" s="133">
        <v>860280448</v>
      </c>
      <c r="F208" s="148">
        <v>3</v>
      </c>
      <c r="G208" s="149">
        <v>787.3</v>
      </c>
    </row>
    <row r="209" spans="1:7" ht="68.25" thickBot="1" x14ac:dyDescent="0.25">
      <c r="A209" s="148" t="s">
        <v>417</v>
      </c>
      <c r="B209" s="150"/>
      <c r="C209" s="149" t="s">
        <v>418</v>
      </c>
      <c r="D209" s="136" t="s">
        <v>1621</v>
      </c>
      <c r="E209" s="137">
        <v>860282204</v>
      </c>
      <c r="F209" s="145">
        <v>3</v>
      </c>
      <c r="G209" s="147">
        <v>948</v>
      </c>
    </row>
    <row r="210" spans="1:7" ht="68.25" thickBot="1" x14ac:dyDescent="0.25">
      <c r="A210" s="145" t="s">
        <v>2013</v>
      </c>
      <c r="B210" s="146"/>
      <c r="C210" s="136" t="s">
        <v>663</v>
      </c>
      <c r="D210" s="131" t="s">
        <v>2014</v>
      </c>
      <c r="E210" s="133">
        <v>860290023</v>
      </c>
      <c r="F210" s="148">
        <v>0</v>
      </c>
      <c r="G210" s="149">
        <v>1113</v>
      </c>
    </row>
    <row r="211" spans="1:7" ht="68.25" thickBot="1" x14ac:dyDescent="0.25">
      <c r="A211" s="148" t="s">
        <v>415</v>
      </c>
      <c r="B211" s="151"/>
      <c r="C211" s="131" t="s">
        <v>83</v>
      </c>
      <c r="D211" s="136" t="s">
        <v>416</v>
      </c>
      <c r="E211" s="137">
        <v>862243338</v>
      </c>
      <c r="F211" s="145">
        <v>6</v>
      </c>
      <c r="G211" s="147">
        <v>1850</v>
      </c>
    </row>
    <row r="212" spans="1:7" ht="57" thickBot="1" x14ac:dyDescent="0.25">
      <c r="A212" s="145" t="s">
        <v>1551</v>
      </c>
      <c r="B212" s="146"/>
      <c r="C212" s="147" t="s">
        <v>2015</v>
      </c>
      <c r="D212" s="131" t="s">
        <v>1721</v>
      </c>
      <c r="E212" s="133">
        <v>862285091</v>
      </c>
      <c r="F212" s="148">
        <v>5</v>
      </c>
      <c r="G212" s="149">
        <v>98</v>
      </c>
    </row>
    <row r="213" spans="1:7" ht="57" thickBot="1" x14ac:dyDescent="0.25">
      <c r="A213" s="148" t="s">
        <v>412</v>
      </c>
      <c r="B213" s="150"/>
      <c r="C213" s="149" t="s">
        <v>413</v>
      </c>
      <c r="D213" s="136" t="s">
        <v>1685</v>
      </c>
      <c r="E213" s="137">
        <v>862314303</v>
      </c>
      <c r="F213" s="145">
        <v>2</v>
      </c>
      <c r="G213" s="147">
        <v>749</v>
      </c>
    </row>
    <row r="214" spans="1:7" ht="57" thickBot="1" x14ac:dyDescent="0.25">
      <c r="A214" s="145" t="s">
        <v>410</v>
      </c>
      <c r="B214" s="146"/>
      <c r="C214" s="147" t="s">
        <v>1795</v>
      </c>
      <c r="D214" s="131" t="s">
        <v>411</v>
      </c>
      <c r="E214" s="133">
        <v>864468655</v>
      </c>
      <c r="F214" s="148">
        <v>5</v>
      </c>
      <c r="G214" s="149">
        <v>1220</v>
      </c>
    </row>
    <row r="215" spans="1:7" ht="57" thickBot="1" x14ac:dyDescent="0.25">
      <c r="A215" s="148" t="s">
        <v>406</v>
      </c>
      <c r="B215" s="150"/>
      <c r="C215" s="149" t="s">
        <v>407</v>
      </c>
      <c r="D215" s="136" t="s">
        <v>1769</v>
      </c>
      <c r="E215" s="137">
        <v>864922097</v>
      </c>
      <c r="F215" s="145">
        <v>3</v>
      </c>
      <c r="G215" s="147">
        <v>729</v>
      </c>
    </row>
    <row r="216" spans="1:7" ht="57" thickBot="1" x14ac:dyDescent="0.25">
      <c r="A216" s="145" t="s">
        <v>2016</v>
      </c>
      <c r="B216" s="146"/>
      <c r="C216" s="147" t="s">
        <v>913</v>
      </c>
      <c r="D216" s="131" t="s">
        <v>2017</v>
      </c>
      <c r="E216" s="133">
        <v>867614923</v>
      </c>
      <c r="F216" s="150"/>
      <c r="G216" s="151"/>
    </row>
    <row r="217" spans="1:7" ht="68.25" thickBot="1" x14ac:dyDescent="0.25">
      <c r="A217" s="148" t="s">
        <v>404</v>
      </c>
      <c r="B217" s="150"/>
      <c r="C217" s="149" t="s">
        <v>117</v>
      </c>
      <c r="D217" s="136" t="s">
        <v>405</v>
      </c>
      <c r="E217" s="137">
        <v>868110319</v>
      </c>
      <c r="F217" s="145">
        <v>9</v>
      </c>
      <c r="G217" s="147">
        <v>750</v>
      </c>
    </row>
    <row r="218" spans="1:7" ht="57" thickBot="1" x14ac:dyDescent="0.25">
      <c r="A218" s="148" t="s">
        <v>2018</v>
      </c>
      <c r="B218" s="150"/>
      <c r="C218" s="149" t="s">
        <v>2019</v>
      </c>
      <c r="D218" s="131" t="s">
        <v>2020</v>
      </c>
      <c r="E218" s="133">
        <v>869617291</v>
      </c>
      <c r="F218" s="148">
        <v>3</v>
      </c>
      <c r="G218" s="149">
        <v>208</v>
      </c>
    </row>
    <row r="219" spans="1:7" ht="57" thickBot="1" x14ac:dyDescent="0.25">
      <c r="A219" s="145" t="s">
        <v>401</v>
      </c>
      <c r="B219" s="146"/>
      <c r="C219" s="147" t="s">
        <v>402</v>
      </c>
      <c r="D219" s="136" t="s">
        <v>403</v>
      </c>
      <c r="E219" s="137">
        <v>871373238</v>
      </c>
      <c r="F219" s="145">
        <v>2</v>
      </c>
      <c r="G219" s="147">
        <v>283</v>
      </c>
    </row>
    <row r="220" spans="1:7" ht="57" thickBot="1" x14ac:dyDescent="0.25">
      <c r="A220" s="148" t="s">
        <v>399</v>
      </c>
      <c r="B220" s="150"/>
      <c r="C220" s="149" t="s">
        <v>134</v>
      </c>
      <c r="D220" s="131" t="s">
        <v>2021</v>
      </c>
      <c r="E220" s="133">
        <v>871377093</v>
      </c>
      <c r="F220" s="148">
        <v>2</v>
      </c>
      <c r="G220" s="149">
        <v>1399</v>
      </c>
    </row>
    <row r="221" spans="1:7" ht="57" thickBot="1" x14ac:dyDescent="0.25">
      <c r="A221" s="145" t="s">
        <v>398</v>
      </c>
      <c r="B221" s="146"/>
      <c r="C221" s="147" t="s">
        <v>134</v>
      </c>
      <c r="D221" s="136" t="s">
        <v>191</v>
      </c>
      <c r="E221" s="137">
        <v>871848498</v>
      </c>
      <c r="F221" s="145">
        <v>4</v>
      </c>
      <c r="G221" s="147">
        <v>502</v>
      </c>
    </row>
    <row r="222" spans="1:7" ht="57" thickBot="1" x14ac:dyDescent="0.25">
      <c r="A222" s="148" t="s">
        <v>395</v>
      </c>
      <c r="B222" s="150"/>
      <c r="C222" s="149" t="s">
        <v>396</v>
      </c>
      <c r="D222" s="131" t="s">
        <v>1623</v>
      </c>
      <c r="E222" s="133">
        <v>873433561</v>
      </c>
      <c r="F222" s="148">
        <v>1</v>
      </c>
      <c r="G222" s="149">
        <v>969</v>
      </c>
    </row>
    <row r="223" spans="1:7" ht="68.25" thickBot="1" x14ac:dyDescent="0.25">
      <c r="A223" s="145" t="s">
        <v>391</v>
      </c>
      <c r="B223" s="146"/>
      <c r="C223" s="147" t="s">
        <v>392</v>
      </c>
      <c r="D223" s="136" t="s">
        <v>2022</v>
      </c>
      <c r="E223" s="137">
        <v>873443467</v>
      </c>
      <c r="F223" s="145">
        <v>3</v>
      </c>
      <c r="G223" s="147">
        <v>515</v>
      </c>
    </row>
    <row r="224" spans="1:7" ht="57" thickBot="1" x14ac:dyDescent="0.25">
      <c r="A224" s="148" t="s">
        <v>388</v>
      </c>
      <c r="B224" s="150"/>
      <c r="C224" s="149" t="s">
        <v>2023</v>
      </c>
      <c r="D224" s="131" t="s">
        <v>390</v>
      </c>
      <c r="E224" s="133">
        <v>875558736</v>
      </c>
      <c r="F224" s="148">
        <v>3</v>
      </c>
      <c r="G224" s="149">
        <v>1309</v>
      </c>
    </row>
    <row r="225" spans="1:7" ht="68.25" thickBot="1" x14ac:dyDescent="0.25">
      <c r="A225" s="145" t="s">
        <v>386</v>
      </c>
      <c r="B225" s="146"/>
      <c r="C225" s="147" t="s">
        <v>117</v>
      </c>
      <c r="D225" s="136" t="s">
        <v>387</v>
      </c>
      <c r="E225" s="137">
        <v>877471155</v>
      </c>
      <c r="F225" s="145">
        <v>6</v>
      </c>
      <c r="G225" s="147">
        <v>720</v>
      </c>
    </row>
    <row r="226" spans="1:7" ht="45.75" thickBot="1" x14ac:dyDescent="0.25">
      <c r="A226" s="148" t="s">
        <v>382</v>
      </c>
      <c r="B226" s="150"/>
      <c r="C226" s="149" t="s">
        <v>383</v>
      </c>
      <c r="D226" s="131" t="s">
        <v>384</v>
      </c>
      <c r="E226" s="133">
        <v>877529467</v>
      </c>
      <c r="F226" s="148">
        <v>2</v>
      </c>
      <c r="G226" s="149">
        <v>368</v>
      </c>
    </row>
    <row r="227" spans="1:7" ht="34.5" thickBot="1" x14ac:dyDescent="0.25">
      <c r="A227" s="152" t="s">
        <v>379</v>
      </c>
      <c r="B227" s="153"/>
      <c r="C227" s="136" t="s">
        <v>380</v>
      </c>
      <c r="D227" s="136" t="s">
        <v>1626</v>
      </c>
      <c r="E227" s="137">
        <v>877549032</v>
      </c>
      <c r="F227" s="152">
        <v>36</v>
      </c>
      <c r="G227" s="136">
        <v>241</v>
      </c>
    </row>
    <row r="228" spans="1:7" ht="45.75" thickBot="1" x14ac:dyDescent="0.25">
      <c r="A228" s="138" t="s">
        <v>374</v>
      </c>
      <c r="B228" s="132"/>
      <c r="C228" s="131" t="s">
        <v>375</v>
      </c>
      <c r="D228" s="131" t="s">
        <v>1628</v>
      </c>
      <c r="E228" s="133">
        <v>877967411</v>
      </c>
      <c r="F228" s="131">
        <v>3</v>
      </c>
      <c r="G228" s="131">
        <v>597</v>
      </c>
    </row>
    <row r="229" spans="1:7" ht="57" thickBot="1" x14ac:dyDescent="0.25">
      <c r="A229" s="134" t="s">
        <v>2024</v>
      </c>
      <c r="B229" s="135"/>
      <c r="C229" s="136" t="s">
        <v>2025</v>
      </c>
      <c r="D229" s="136" t="s">
        <v>2026</v>
      </c>
      <c r="E229" s="137">
        <v>877973529</v>
      </c>
      <c r="F229" s="136">
        <v>0</v>
      </c>
      <c r="G229" s="136">
        <v>728</v>
      </c>
    </row>
    <row r="230" spans="1:7" ht="68.25" thickBot="1" x14ac:dyDescent="0.25">
      <c r="A230" s="138" t="s">
        <v>2027</v>
      </c>
      <c r="B230" s="132"/>
      <c r="C230" s="131" t="s">
        <v>2028</v>
      </c>
      <c r="D230" s="131" t="s">
        <v>2029</v>
      </c>
      <c r="E230" s="133">
        <v>877975914</v>
      </c>
      <c r="F230" s="131">
        <v>6</v>
      </c>
      <c r="G230" s="131">
        <v>1320</v>
      </c>
    </row>
    <row r="231" spans="1:7" ht="34.5" thickBot="1" x14ac:dyDescent="0.25">
      <c r="A231" s="134" t="s">
        <v>368</v>
      </c>
      <c r="B231" s="135"/>
      <c r="C231" s="136" t="s">
        <v>372</v>
      </c>
      <c r="D231" s="136" t="s">
        <v>369</v>
      </c>
      <c r="E231" s="137">
        <v>877982677</v>
      </c>
      <c r="F231" s="136">
        <v>20</v>
      </c>
      <c r="G231" s="136">
        <v>60</v>
      </c>
    </row>
    <row r="232" spans="1:7" ht="57" thickBot="1" x14ac:dyDescent="0.25">
      <c r="A232" s="138" t="s">
        <v>365</v>
      </c>
      <c r="B232" s="132"/>
      <c r="C232" s="131" t="s">
        <v>102</v>
      </c>
      <c r="D232" s="131" t="s">
        <v>366</v>
      </c>
      <c r="E232" s="133">
        <v>878772567</v>
      </c>
      <c r="F232" s="131">
        <v>3</v>
      </c>
      <c r="G232" s="131">
        <v>419</v>
      </c>
    </row>
    <row r="233" spans="1:7" ht="45.75" thickBot="1" x14ac:dyDescent="0.25">
      <c r="A233" s="134" t="s">
        <v>2030</v>
      </c>
      <c r="B233" s="135"/>
      <c r="C233" s="136" t="s">
        <v>1312</v>
      </c>
      <c r="D233" s="136" t="s">
        <v>2031</v>
      </c>
      <c r="E233" s="137">
        <v>878804362</v>
      </c>
      <c r="F233" s="136">
        <v>2</v>
      </c>
      <c r="G233" s="136">
        <v>1330</v>
      </c>
    </row>
    <row r="234" spans="1:7" ht="68.25" thickBot="1" x14ac:dyDescent="0.25">
      <c r="A234" s="138" t="s">
        <v>360</v>
      </c>
      <c r="B234" s="132"/>
      <c r="C234" s="131" t="s">
        <v>364</v>
      </c>
      <c r="D234" s="131" t="s">
        <v>361</v>
      </c>
      <c r="E234" s="133">
        <v>882399858</v>
      </c>
      <c r="F234" s="131">
        <v>1</v>
      </c>
      <c r="G234" s="131">
        <v>399</v>
      </c>
    </row>
    <row r="235" spans="1:7" ht="68.25" thickBot="1" x14ac:dyDescent="0.25">
      <c r="A235" s="134" t="s">
        <v>356</v>
      </c>
      <c r="B235" s="135"/>
      <c r="C235" s="136" t="s">
        <v>357</v>
      </c>
      <c r="D235" s="136" t="s">
        <v>2032</v>
      </c>
      <c r="E235" s="137">
        <v>882456642</v>
      </c>
      <c r="F235" s="136">
        <v>8</v>
      </c>
      <c r="G235" s="136">
        <v>75</v>
      </c>
    </row>
    <row r="236" spans="1:7" ht="68.25" thickBot="1" x14ac:dyDescent="0.25">
      <c r="A236" s="138" t="s">
        <v>2033</v>
      </c>
      <c r="B236" s="132"/>
      <c r="C236" s="131" t="s">
        <v>2034</v>
      </c>
      <c r="D236" s="131" t="s">
        <v>2035</v>
      </c>
      <c r="E236" s="133">
        <v>883321513</v>
      </c>
      <c r="F236" s="131">
        <v>2</v>
      </c>
      <c r="G236" s="131">
        <v>623</v>
      </c>
    </row>
    <row r="237" spans="1:7" ht="68.25" thickBot="1" x14ac:dyDescent="0.25">
      <c r="A237" s="134" t="s">
        <v>353</v>
      </c>
      <c r="B237" s="135"/>
      <c r="C237" s="136" t="s">
        <v>354</v>
      </c>
      <c r="D237" s="136" t="s">
        <v>355</v>
      </c>
      <c r="E237" s="137">
        <v>883334603</v>
      </c>
      <c r="F237" s="136">
        <v>1</v>
      </c>
      <c r="G237" s="136">
        <v>390</v>
      </c>
    </row>
    <row r="238" spans="1:7" ht="34.5" thickBot="1" x14ac:dyDescent="0.25">
      <c r="A238" s="138" t="s">
        <v>349</v>
      </c>
      <c r="B238" s="132"/>
      <c r="C238" s="131" t="s">
        <v>350</v>
      </c>
      <c r="D238" s="131" t="s">
        <v>351</v>
      </c>
      <c r="E238" s="133">
        <v>884057687</v>
      </c>
      <c r="F238" s="131">
        <v>4</v>
      </c>
      <c r="G238" s="131">
        <v>161</v>
      </c>
    </row>
    <row r="239" spans="1:7" ht="68.25" thickBot="1" x14ac:dyDescent="0.25">
      <c r="A239" s="134" t="s">
        <v>345</v>
      </c>
      <c r="B239" s="135"/>
      <c r="C239" s="136" t="s">
        <v>346</v>
      </c>
      <c r="D239" s="136" t="s">
        <v>347</v>
      </c>
      <c r="E239" s="137">
        <v>884082172</v>
      </c>
      <c r="F239" s="136">
        <v>1</v>
      </c>
      <c r="G239" s="136">
        <v>620</v>
      </c>
    </row>
    <row r="240" spans="1:7" ht="68.25" thickBot="1" x14ac:dyDescent="0.25">
      <c r="A240" s="138" t="s">
        <v>339</v>
      </c>
      <c r="B240" s="132"/>
      <c r="C240" s="131" t="s">
        <v>343</v>
      </c>
      <c r="D240" s="131" t="s">
        <v>340</v>
      </c>
      <c r="E240" s="133">
        <v>884131981</v>
      </c>
      <c r="F240" s="131">
        <v>10</v>
      </c>
      <c r="G240" s="131">
        <v>168</v>
      </c>
    </row>
    <row r="241" spans="1:7" ht="34.5" thickBot="1" x14ac:dyDescent="0.25">
      <c r="A241" s="134" t="s">
        <v>2036</v>
      </c>
      <c r="B241" s="135"/>
      <c r="C241" s="136" t="s">
        <v>2037</v>
      </c>
      <c r="D241" s="136" t="s">
        <v>2038</v>
      </c>
      <c r="E241" s="137">
        <v>885087514</v>
      </c>
      <c r="F241" s="136">
        <v>4</v>
      </c>
      <c r="G241" s="136">
        <v>286</v>
      </c>
    </row>
    <row r="242" spans="1:7" ht="68.25" thickBot="1" x14ac:dyDescent="0.25">
      <c r="A242" s="138" t="s">
        <v>2039</v>
      </c>
      <c r="B242" s="132"/>
      <c r="C242" s="131" t="s">
        <v>284</v>
      </c>
      <c r="D242" s="131" t="s">
        <v>285</v>
      </c>
      <c r="E242" s="133">
        <v>885190221</v>
      </c>
      <c r="F242" s="132"/>
      <c r="G242" s="132"/>
    </row>
    <row r="243" spans="1:7" ht="45.75" thickBot="1" x14ac:dyDescent="0.25">
      <c r="A243" s="134" t="s">
        <v>1548</v>
      </c>
      <c r="B243" s="135"/>
      <c r="C243" s="136" t="s">
        <v>2040</v>
      </c>
      <c r="D243" s="136" t="s">
        <v>1631</v>
      </c>
      <c r="E243" s="137">
        <v>885286973</v>
      </c>
      <c r="F243" s="136">
        <v>5</v>
      </c>
      <c r="G243" s="136">
        <v>2150</v>
      </c>
    </row>
    <row r="244" spans="1:7" ht="68.25" thickBot="1" x14ac:dyDescent="0.25">
      <c r="A244" s="138" t="s">
        <v>2041</v>
      </c>
      <c r="B244" s="132"/>
      <c r="C244" s="131" t="s">
        <v>2042</v>
      </c>
      <c r="D244" s="131" t="s">
        <v>2043</v>
      </c>
      <c r="E244" s="133">
        <v>886040828</v>
      </c>
      <c r="F244" s="131">
        <v>34</v>
      </c>
      <c r="G244" s="131">
        <v>630</v>
      </c>
    </row>
    <row r="245" spans="1:7" ht="57" thickBot="1" x14ac:dyDescent="0.25">
      <c r="A245" s="134" t="s">
        <v>337</v>
      </c>
      <c r="B245" s="135"/>
      <c r="C245" s="136" t="s">
        <v>335</v>
      </c>
      <c r="D245" s="136" t="s">
        <v>338</v>
      </c>
      <c r="E245" s="137">
        <v>887049122</v>
      </c>
      <c r="F245" s="136">
        <v>6</v>
      </c>
      <c r="G245" s="136">
        <v>989</v>
      </c>
    </row>
    <row r="246" spans="1:7" ht="45.75" thickBot="1" x14ac:dyDescent="0.25">
      <c r="A246" s="138" t="s">
        <v>2044</v>
      </c>
      <c r="B246" s="132"/>
      <c r="C246" s="131" t="s">
        <v>2045</v>
      </c>
      <c r="D246" s="131" t="s">
        <v>2046</v>
      </c>
      <c r="E246" s="133">
        <v>887049143</v>
      </c>
      <c r="F246" s="132"/>
      <c r="G246" s="132"/>
    </row>
    <row r="247" spans="1:7" ht="57" thickBot="1" x14ac:dyDescent="0.25">
      <c r="A247" s="134" t="s">
        <v>334</v>
      </c>
      <c r="B247" s="135"/>
      <c r="C247" s="136" t="s">
        <v>335</v>
      </c>
      <c r="D247" s="136" t="s">
        <v>1633</v>
      </c>
      <c r="E247" s="137">
        <v>887061545</v>
      </c>
      <c r="F247" s="136">
        <v>7</v>
      </c>
      <c r="G247" s="136">
        <v>1010</v>
      </c>
    </row>
    <row r="248" spans="1:7" ht="57" thickBot="1" x14ac:dyDescent="0.25">
      <c r="A248" s="138" t="s">
        <v>330</v>
      </c>
      <c r="B248" s="132"/>
      <c r="C248" s="131" t="s">
        <v>331</v>
      </c>
      <c r="D248" s="131" t="s">
        <v>1772</v>
      </c>
      <c r="E248" s="133">
        <v>887099187</v>
      </c>
      <c r="F248" s="131">
        <v>8</v>
      </c>
      <c r="G248" s="131">
        <v>158.25</v>
      </c>
    </row>
    <row r="249" spans="1:7" ht="57" thickBot="1" x14ac:dyDescent="0.25">
      <c r="A249" s="134" t="s">
        <v>327</v>
      </c>
      <c r="B249" s="135"/>
      <c r="C249" s="136" t="s">
        <v>328</v>
      </c>
      <c r="D249" s="136" t="s">
        <v>2047</v>
      </c>
      <c r="E249" s="137">
        <v>887111978</v>
      </c>
      <c r="F249" s="136">
        <v>2</v>
      </c>
      <c r="G249" s="136">
        <v>498</v>
      </c>
    </row>
    <row r="250" spans="1:7" ht="57" thickBot="1" x14ac:dyDescent="0.25">
      <c r="A250" s="138" t="s">
        <v>324</v>
      </c>
      <c r="B250" s="132"/>
      <c r="C250" s="131" t="s">
        <v>134</v>
      </c>
      <c r="D250" s="131" t="s">
        <v>2048</v>
      </c>
      <c r="E250" s="133">
        <v>887121990</v>
      </c>
      <c r="F250" s="131">
        <v>2</v>
      </c>
      <c r="G250" s="131">
        <v>815</v>
      </c>
    </row>
    <row r="251" spans="1:7" ht="68.25" thickBot="1" x14ac:dyDescent="0.25">
      <c r="A251" s="134" t="s">
        <v>2049</v>
      </c>
      <c r="B251" s="135"/>
      <c r="C251" s="136" t="s">
        <v>134</v>
      </c>
      <c r="D251" s="136" t="s">
        <v>2050</v>
      </c>
      <c r="E251" s="137">
        <v>887130018</v>
      </c>
      <c r="F251" s="136">
        <v>0</v>
      </c>
      <c r="G251" s="136">
        <v>930</v>
      </c>
    </row>
    <row r="252" spans="1:7" ht="68.25" thickBot="1" x14ac:dyDescent="0.25">
      <c r="A252" s="138" t="s">
        <v>322</v>
      </c>
      <c r="B252" s="132"/>
      <c r="C252" s="131" t="s">
        <v>134</v>
      </c>
      <c r="D252" s="131" t="s">
        <v>323</v>
      </c>
      <c r="E252" s="133">
        <v>887448921</v>
      </c>
      <c r="F252" s="131">
        <v>2</v>
      </c>
      <c r="G252" s="131">
        <v>930</v>
      </c>
    </row>
    <row r="253" spans="1:7" ht="57" thickBot="1" x14ac:dyDescent="0.25">
      <c r="A253" s="134" t="s">
        <v>319</v>
      </c>
      <c r="B253" s="135"/>
      <c r="C253" s="136" t="s">
        <v>320</v>
      </c>
      <c r="D253" s="136" t="s">
        <v>2051</v>
      </c>
      <c r="E253" s="137">
        <v>887559378</v>
      </c>
      <c r="F253" s="136">
        <v>2</v>
      </c>
      <c r="G253" s="136">
        <v>1005</v>
      </c>
    </row>
    <row r="254" spans="1:7" ht="68.25" thickBot="1" x14ac:dyDescent="0.25">
      <c r="A254" s="138" t="s">
        <v>2052</v>
      </c>
      <c r="B254" s="132"/>
      <c r="C254" s="131" t="s">
        <v>2053</v>
      </c>
      <c r="D254" s="131" t="s">
        <v>2054</v>
      </c>
      <c r="E254" s="133">
        <v>887620022</v>
      </c>
      <c r="F254" s="131">
        <v>4</v>
      </c>
      <c r="G254" s="131">
        <v>440</v>
      </c>
    </row>
    <row r="255" spans="1:7" ht="57" thickBot="1" x14ac:dyDescent="0.25">
      <c r="A255" s="134" t="s">
        <v>317</v>
      </c>
      <c r="B255" s="135"/>
      <c r="C255" s="136" t="s">
        <v>134</v>
      </c>
      <c r="D255" s="136" t="s">
        <v>2055</v>
      </c>
      <c r="E255" s="137">
        <v>888140471</v>
      </c>
      <c r="F255" s="136">
        <v>2</v>
      </c>
      <c r="G255" s="136">
        <v>849</v>
      </c>
    </row>
    <row r="256" spans="1:7" ht="57" thickBot="1" x14ac:dyDescent="0.25">
      <c r="A256" s="138" t="s">
        <v>315</v>
      </c>
      <c r="B256" s="132"/>
      <c r="C256" s="131" t="s">
        <v>134</v>
      </c>
      <c r="D256" s="131" t="s">
        <v>2056</v>
      </c>
      <c r="E256" s="133">
        <v>888153172</v>
      </c>
      <c r="F256" s="131">
        <v>2</v>
      </c>
      <c r="G256" s="131">
        <v>1449</v>
      </c>
    </row>
    <row r="257" spans="1:7" ht="68.25" thickBot="1" x14ac:dyDescent="0.25">
      <c r="A257" s="134" t="s">
        <v>313</v>
      </c>
      <c r="B257" s="135"/>
      <c r="C257" s="136" t="s">
        <v>134</v>
      </c>
      <c r="D257" s="136" t="s">
        <v>314</v>
      </c>
      <c r="E257" s="137">
        <v>889092256</v>
      </c>
      <c r="F257" s="136">
        <v>5</v>
      </c>
      <c r="G257" s="136">
        <v>850</v>
      </c>
    </row>
    <row r="258" spans="1:7" ht="57" thickBot="1" x14ac:dyDescent="0.25">
      <c r="A258" s="138" t="s">
        <v>311</v>
      </c>
      <c r="B258" s="132"/>
      <c r="C258" s="131" t="s">
        <v>134</v>
      </c>
      <c r="D258" s="131" t="s">
        <v>312</v>
      </c>
      <c r="E258" s="133">
        <v>889846464</v>
      </c>
      <c r="F258" s="131">
        <v>4</v>
      </c>
      <c r="G258" s="131">
        <v>850</v>
      </c>
    </row>
    <row r="259" spans="1:7" ht="68.25" thickBot="1" x14ac:dyDescent="0.25">
      <c r="A259" s="134" t="s">
        <v>309</v>
      </c>
      <c r="B259" s="135"/>
      <c r="C259" s="136" t="s">
        <v>134</v>
      </c>
      <c r="D259" s="136" t="s">
        <v>310</v>
      </c>
      <c r="E259" s="137">
        <v>889853797</v>
      </c>
      <c r="F259" s="136">
        <v>5</v>
      </c>
      <c r="G259" s="136">
        <v>830</v>
      </c>
    </row>
    <row r="260" spans="1:7" ht="68.25" thickBot="1" x14ac:dyDescent="0.25">
      <c r="A260" s="138" t="s">
        <v>307</v>
      </c>
      <c r="B260" s="132"/>
      <c r="C260" s="131" t="s">
        <v>134</v>
      </c>
      <c r="D260" s="131" t="s">
        <v>308</v>
      </c>
      <c r="E260" s="133">
        <v>889879623</v>
      </c>
      <c r="F260" s="131">
        <v>3</v>
      </c>
      <c r="G260" s="131">
        <v>830</v>
      </c>
    </row>
    <row r="261" spans="1:7" ht="68.25" thickBot="1" x14ac:dyDescent="0.25">
      <c r="A261" s="134" t="s">
        <v>305</v>
      </c>
      <c r="B261" s="135"/>
      <c r="C261" s="136" t="s">
        <v>2057</v>
      </c>
      <c r="D261" s="136" t="s">
        <v>306</v>
      </c>
      <c r="E261" s="137">
        <v>891780652</v>
      </c>
      <c r="F261" s="136">
        <v>2</v>
      </c>
      <c r="G261" s="136">
        <v>680</v>
      </c>
    </row>
    <row r="262" spans="1:7" ht="57" thickBot="1" x14ac:dyDescent="0.25">
      <c r="A262" s="134" t="s">
        <v>2058</v>
      </c>
      <c r="B262" s="135"/>
      <c r="C262" s="136" t="s">
        <v>1809</v>
      </c>
      <c r="D262" s="136" t="s">
        <v>2059</v>
      </c>
      <c r="E262" s="137">
        <v>898729926</v>
      </c>
      <c r="F262" s="136">
        <v>2</v>
      </c>
      <c r="G262" s="136">
        <v>1299</v>
      </c>
    </row>
    <row r="263" spans="1:7" ht="57" thickBot="1" x14ac:dyDescent="0.25">
      <c r="A263" s="138" t="s">
        <v>303</v>
      </c>
      <c r="B263" s="132"/>
      <c r="C263" s="131" t="s">
        <v>196</v>
      </c>
      <c r="D263" s="131" t="s">
        <v>1635</v>
      </c>
      <c r="E263" s="133">
        <v>898770090</v>
      </c>
      <c r="F263" s="131">
        <v>10</v>
      </c>
      <c r="G263" s="131">
        <v>835</v>
      </c>
    </row>
    <row r="264" spans="1:7" ht="57" thickBot="1" x14ac:dyDescent="0.25">
      <c r="A264" s="134" t="s">
        <v>299</v>
      </c>
      <c r="B264" s="135"/>
      <c r="C264" s="136" t="s">
        <v>2060</v>
      </c>
      <c r="D264" s="136" t="s">
        <v>301</v>
      </c>
      <c r="E264" s="137">
        <v>898776189</v>
      </c>
      <c r="F264" s="136">
        <v>10</v>
      </c>
      <c r="G264" s="136">
        <v>1790</v>
      </c>
    </row>
    <row r="265" spans="1:7" ht="57" thickBot="1" x14ac:dyDescent="0.25">
      <c r="A265" s="154" t="s">
        <v>294</v>
      </c>
      <c r="B265" s="155"/>
      <c r="C265" s="156" t="s">
        <v>298</v>
      </c>
      <c r="D265" s="131" t="s">
        <v>1775</v>
      </c>
      <c r="E265" s="133">
        <v>902979030</v>
      </c>
      <c r="F265" s="131">
        <v>2</v>
      </c>
      <c r="G265" s="131">
        <v>322</v>
      </c>
    </row>
    <row r="266" spans="1:7" ht="57" thickBot="1" x14ac:dyDescent="0.25">
      <c r="A266" s="154" t="s">
        <v>286</v>
      </c>
      <c r="B266" s="155"/>
      <c r="C266" s="156" t="s">
        <v>289</v>
      </c>
      <c r="D266" s="136" t="s">
        <v>287</v>
      </c>
      <c r="E266" s="137">
        <v>903003667</v>
      </c>
      <c r="F266" s="131">
        <v>7</v>
      </c>
      <c r="G266" s="136">
        <v>755</v>
      </c>
    </row>
    <row r="267" spans="1:7" ht="68.25" thickBot="1" x14ac:dyDescent="0.25">
      <c r="A267" s="154" t="s">
        <v>283</v>
      </c>
      <c r="B267" s="155"/>
      <c r="C267" s="156" t="s">
        <v>284</v>
      </c>
      <c r="D267" s="156" t="s">
        <v>285</v>
      </c>
      <c r="E267" s="133">
        <v>903034318</v>
      </c>
      <c r="F267" s="131">
        <v>3</v>
      </c>
      <c r="G267" s="131">
        <v>732</v>
      </c>
    </row>
    <row r="268" spans="1:7" ht="45.75" thickBot="1" x14ac:dyDescent="0.25">
      <c r="A268" s="154" t="s">
        <v>279</v>
      </c>
      <c r="B268" s="155"/>
      <c r="C268" s="156" t="s">
        <v>1363</v>
      </c>
      <c r="D268" s="136" t="s">
        <v>2061</v>
      </c>
      <c r="E268" s="137">
        <v>905826057</v>
      </c>
      <c r="F268" s="136">
        <v>3</v>
      </c>
      <c r="G268" s="136">
        <v>69</v>
      </c>
    </row>
    <row r="269" spans="1:7" ht="68.25" thickBot="1" x14ac:dyDescent="0.25">
      <c r="A269" s="154" t="s">
        <v>276</v>
      </c>
      <c r="B269" s="155"/>
      <c r="C269" s="156" t="s">
        <v>277</v>
      </c>
      <c r="D269" s="131" t="s">
        <v>2062</v>
      </c>
      <c r="E269" s="133">
        <v>905886345</v>
      </c>
      <c r="F269" s="131">
        <v>4</v>
      </c>
      <c r="G269" s="131">
        <v>698</v>
      </c>
    </row>
    <row r="270" spans="1:7" ht="68.25" thickBot="1" x14ac:dyDescent="0.25">
      <c r="A270" s="154" t="s">
        <v>2063</v>
      </c>
      <c r="B270" s="155"/>
      <c r="C270" s="156" t="s">
        <v>2064</v>
      </c>
      <c r="D270" s="136" t="s">
        <v>2065</v>
      </c>
      <c r="E270" s="137">
        <v>906463879</v>
      </c>
      <c r="F270" s="131">
        <v>0</v>
      </c>
      <c r="G270" s="136">
        <v>908</v>
      </c>
    </row>
    <row r="271" spans="1:7" ht="68.25" thickBot="1" x14ac:dyDescent="0.25">
      <c r="A271" s="154" t="s">
        <v>272</v>
      </c>
      <c r="B271" s="155"/>
      <c r="C271" s="156" t="s">
        <v>273</v>
      </c>
      <c r="D271" s="131" t="s">
        <v>274</v>
      </c>
      <c r="E271" s="133">
        <v>907104892</v>
      </c>
      <c r="F271" s="131">
        <v>3</v>
      </c>
      <c r="G271" s="131">
        <v>1328</v>
      </c>
    </row>
    <row r="272" spans="1:7" ht="57" thickBot="1" x14ac:dyDescent="0.25">
      <c r="A272" s="154" t="s">
        <v>267</v>
      </c>
      <c r="B272" s="155"/>
      <c r="C272" s="156" t="s">
        <v>268</v>
      </c>
      <c r="D272" s="136" t="s">
        <v>269</v>
      </c>
      <c r="E272" s="137">
        <v>907155072</v>
      </c>
      <c r="F272" s="136">
        <v>11</v>
      </c>
      <c r="G272" s="136">
        <v>620</v>
      </c>
    </row>
    <row r="273" spans="1:7" ht="57" thickBot="1" x14ac:dyDescent="0.25">
      <c r="A273" s="154" t="s">
        <v>263</v>
      </c>
      <c r="B273" s="155"/>
      <c r="C273" s="156" t="s">
        <v>264</v>
      </c>
      <c r="D273" s="131" t="s">
        <v>265</v>
      </c>
      <c r="E273" s="133">
        <v>907559866</v>
      </c>
      <c r="F273" s="131">
        <v>2</v>
      </c>
      <c r="G273" s="131">
        <v>289</v>
      </c>
    </row>
    <row r="274" spans="1:7" ht="57" thickBot="1" x14ac:dyDescent="0.25">
      <c r="A274" s="154" t="s">
        <v>2066</v>
      </c>
      <c r="B274" s="155"/>
      <c r="C274" s="156" t="s">
        <v>2067</v>
      </c>
      <c r="D274" s="136" t="s">
        <v>2068</v>
      </c>
      <c r="E274" s="137">
        <v>907565864</v>
      </c>
      <c r="F274" s="136">
        <v>2</v>
      </c>
      <c r="G274" s="136">
        <v>699</v>
      </c>
    </row>
    <row r="275" spans="1:7" ht="57" thickBot="1" x14ac:dyDescent="0.25">
      <c r="A275" s="154" t="s">
        <v>2069</v>
      </c>
      <c r="B275" s="155"/>
      <c r="C275" s="156" t="s">
        <v>2070</v>
      </c>
      <c r="D275" s="131" t="s">
        <v>2071</v>
      </c>
      <c r="E275" s="133">
        <v>913273447</v>
      </c>
      <c r="F275" s="131">
        <v>1</v>
      </c>
      <c r="G275" s="131">
        <v>668</v>
      </c>
    </row>
    <row r="276" spans="1:7" ht="45.75" thickBot="1" x14ac:dyDescent="0.25">
      <c r="A276" s="154" t="s">
        <v>261</v>
      </c>
      <c r="B276" s="155"/>
      <c r="C276" s="156" t="s">
        <v>2072</v>
      </c>
      <c r="D276" s="136" t="s">
        <v>262</v>
      </c>
      <c r="E276" s="137">
        <v>916659532</v>
      </c>
      <c r="F276" s="136">
        <v>8</v>
      </c>
      <c r="G276" s="136">
        <v>1590</v>
      </c>
    </row>
    <row r="277" spans="1:7" ht="68.25" thickBot="1" x14ac:dyDescent="0.25">
      <c r="A277" s="154" t="s">
        <v>252</v>
      </c>
      <c r="B277" s="155"/>
      <c r="C277" s="156" t="s">
        <v>257</v>
      </c>
      <c r="D277" s="136" t="s">
        <v>1637</v>
      </c>
      <c r="E277" s="137">
        <v>918177320</v>
      </c>
      <c r="F277" s="136">
        <v>1</v>
      </c>
      <c r="G277" s="136">
        <v>1040</v>
      </c>
    </row>
    <row r="278" spans="1:7" ht="57" thickBot="1" x14ac:dyDescent="0.25">
      <c r="A278" s="154" t="s">
        <v>248</v>
      </c>
      <c r="B278" s="155"/>
      <c r="C278" s="156" t="s">
        <v>249</v>
      </c>
      <c r="D278" s="131" t="s">
        <v>250</v>
      </c>
      <c r="E278" s="133">
        <v>918179787</v>
      </c>
      <c r="F278" s="131">
        <v>3</v>
      </c>
      <c r="G278" s="131">
        <v>650</v>
      </c>
    </row>
    <row r="279" spans="1:7" ht="57" thickBot="1" x14ac:dyDescent="0.25">
      <c r="A279" s="154" t="s">
        <v>2073</v>
      </c>
      <c r="B279" s="155"/>
      <c r="C279" s="156" t="s">
        <v>2074</v>
      </c>
      <c r="D279" s="136" t="s">
        <v>2075</v>
      </c>
      <c r="E279" s="137">
        <v>918192738</v>
      </c>
      <c r="F279" s="136">
        <v>1</v>
      </c>
      <c r="G279" s="136">
        <v>999</v>
      </c>
    </row>
    <row r="280" spans="1:7" ht="57" thickBot="1" x14ac:dyDescent="0.25">
      <c r="A280" s="154" t="s">
        <v>2076</v>
      </c>
      <c r="B280" s="155"/>
      <c r="C280" s="156" t="s">
        <v>2077</v>
      </c>
      <c r="D280" s="131" t="s">
        <v>2078</v>
      </c>
      <c r="E280" s="133">
        <v>918218494</v>
      </c>
      <c r="F280" s="131">
        <v>0</v>
      </c>
      <c r="G280" s="131">
        <v>699</v>
      </c>
    </row>
    <row r="281" spans="1:7" ht="45.75" thickBot="1" x14ac:dyDescent="0.25">
      <c r="A281" s="154" t="s">
        <v>2079</v>
      </c>
      <c r="B281" s="155"/>
      <c r="C281" s="156" t="s">
        <v>2080</v>
      </c>
      <c r="D281" s="136" t="s">
        <v>2081</v>
      </c>
      <c r="E281" s="137">
        <v>918627147</v>
      </c>
      <c r="F281" s="135"/>
      <c r="G281" s="135"/>
    </row>
    <row r="282" spans="1:7" ht="45.75" thickBot="1" x14ac:dyDescent="0.25">
      <c r="A282" s="154" t="s">
        <v>2082</v>
      </c>
      <c r="B282" s="155"/>
      <c r="C282" s="156" t="s">
        <v>2080</v>
      </c>
      <c r="D282" s="131" t="s">
        <v>2083</v>
      </c>
      <c r="E282" s="133">
        <v>918667673</v>
      </c>
      <c r="F282" s="131">
        <v>3</v>
      </c>
      <c r="G282" s="131">
        <v>1118</v>
      </c>
    </row>
    <row r="283" spans="1:7" ht="57" thickBot="1" x14ac:dyDescent="0.25">
      <c r="A283" s="154" t="s">
        <v>246</v>
      </c>
      <c r="B283" s="155"/>
      <c r="C283" s="156" t="s">
        <v>160</v>
      </c>
      <c r="D283" s="136" t="s">
        <v>247</v>
      </c>
      <c r="E283" s="137">
        <v>921543357</v>
      </c>
      <c r="F283" s="136">
        <v>999</v>
      </c>
      <c r="G283" s="136">
        <v>950</v>
      </c>
    </row>
    <row r="284" spans="1:7" ht="57" thickBot="1" x14ac:dyDescent="0.25">
      <c r="A284" s="154" t="s">
        <v>244</v>
      </c>
      <c r="B284" s="155"/>
      <c r="C284" s="156" t="s">
        <v>160</v>
      </c>
      <c r="D284" s="131" t="s">
        <v>245</v>
      </c>
      <c r="E284" s="133">
        <v>921545587</v>
      </c>
      <c r="F284" s="131">
        <v>999</v>
      </c>
      <c r="G284" s="131">
        <v>950</v>
      </c>
    </row>
    <row r="285" spans="1:7" ht="57" thickBot="1" x14ac:dyDescent="0.25">
      <c r="A285" s="154" t="s">
        <v>242</v>
      </c>
      <c r="B285" s="155"/>
      <c r="C285" s="156" t="s">
        <v>160</v>
      </c>
      <c r="D285" s="136" t="s">
        <v>243</v>
      </c>
      <c r="E285" s="137">
        <v>921553743</v>
      </c>
      <c r="F285" s="136">
        <v>999</v>
      </c>
      <c r="G285" s="136">
        <v>950</v>
      </c>
    </row>
    <row r="286" spans="1:7" ht="57" thickBot="1" x14ac:dyDescent="0.25">
      <c r="A286" s="154" t="s">
        <v>240</v>
      </c>
      <c r="B286" s="155"/>
      <c r="C286" s="156" t="s">
        <v>160</v>
      </c>
      <c r="D286" s="131" t="s">
        <v>241</v>
      </c>
      <c r="E286" s="133">
        <v>921566713</v>
      </c>
      <c r="F286" s="131">
        <v>999</v>
      </c>
      <c r="G286" s="131">
        <v>850</v>
      </c>
    </row>
    <row r="287" spans="1:7" ht="57" thickBot="1" x14ac:dyDescent="0.25">
      <c r="A287" s="154" t="s">
        <v>238</v>
      </c>
      <c r="B287" s="155"/>
      <c r="C287" s="156" t="s">
        <v>160</v>
      </c>
      <c r="D287" s="136" t="s">
        <v>239</v>
      </c>
      <c r="E287" s="137">
        <v>921588731</v>
      </c>
      <c r="F287" s="136">
        <v>999</v>
      </c>
      <c r="G287" s="136">
        <v>950</v>
      </c>
    </row>
    <row r="288" spans="1:7" ht="57" thickBot="1" x14ac:dyDescent="0.25">
      <c r="A288" s="154" t="s">
        <v>236</v>
      </c>
      <c r="B288" s="155"/>
      <c r="C288" s="156" t="s">
        <v>160</v>
      </c>
      <c r="D288" s="131" t="s">
        <v>237</v>
      </c>
      <c r="E288" s="133">
        <v>921599325</v>
      </c>
      <c r="F288" s="131">
        <v>996</v>
      </c>
      <c r="G288" s="131">
        <v>850</v>
      </c>
    </row>
    <row r="289" spans="1:7" ht="57" thickBot="1" x14ac:dyDescent="0.25">
      <c r="A289" s="154" t="s">
        <v>234</v>
      </c>
      <c r="B289" s="155"/>
      <c r="C289" s="156" t="s">
        <v>160</v>
      </c>
      <c r="D289" s="136" t="s">
        <v>235</v>
      </c>
      <c r="E289" s="137">
        <v>921604981</v>
      </c>
      <c r="F289" s="136">
        <v>998</v>
      </c>
      <c r="G289" s="136">
        <v>850</v>
      </c>
    </row>
    <row r="290" spans="1:7" ht="57" thickBot="1" x14ac:dyDescent="0.25">
      <c r="A290" s="154" t="s">
        <v>232</v>
      </c>
      <c r="B290" s="155"/>
      <c r="C290" s="156" t="s">
        <v>160</v>
      </c>
      <c r="D290" s="131" t="s">
        <v>233</v>
      </c>
      <c r="E290" s="133">
        <v>921611547</v>
      </c>
      <c r="F290" s="131">
        <v>999</v>
      </c>
      <c r="G290" s="131">
        <v>950</v>
      </c>
    </row>
    <row r="291" spans="1:7" ht="57" thickBot="1" x14ac:dyDescent="0.25">
      <c r="A291" s="154" t="s">
        <v>230</v>
      </c>
      <c r="B291" s="155"/>
      <c r="C291" s="156" t="s">
        <v>160</v>
      </c>
      <c r="D291" s="136" t="s">
        <v>231</v>
      </c>
      <c r="E291" s="137">
        <v>921623347</v>
      </c>
      <c r="F291" s="136">
        <v>999</v>
      </c>
      <c r="G291" s="136">
        <v>950</v>
      </c>
    </row>
    <row r="292" spans="1:7" ht="57" thickBot="1" x14ac:dyDescent="0.25">
      <c r="A292" s="154" t="s">
        <v>228</v>
      </c>
      <c r="B292" s="155"/>
      <c r="C292" s="156" t="s">
        <v>160</v>
      </c>
      <c r="D292" s="131" t="s">
        <v>229</v>
      </c>
      <c r="E292" s="133">
        <v>921626027</v>
      </c>
      <c r="F292" s="131">
        <v>999</v>
      </c>
      <c r="G292" s="131">
        <v>950</v>
      </c>
    </row>
    <row r="293" spans="1:7" ht="57" thickBot="1" x14ac:dyDescent="0.25">
      <c r="A293" s="154" t="s">
        <v>226</v>
      </c>
      <c r="B293" s="155"/>
      <c r="C293" s="156" t="s">
        <v>160</v>
      </c>
      <c r="D293" s="136" t="s">
        <v>227</v>
      </c>
      <c r="E293" s="137">
        <v>921627329</v>
      </c>
      <c r="F293" s="136">
        <v>995</v>
      </c>
      <c r="G293" s="136">
        <v>850</v>
      </c>
    </row>
    <row r="294" spans="1:7" ht="57" thickBot="1" x14ac:dyDescent="0.25">
      <c r="A294" s="154" t="s">
        <v>224</v>
      </c>
      <c r="B294" s="155"/>
      <c r="C294" s="156" t="s">
        <v>160</v>
      </c>
      <c r="D294" s="131" t="s">
        <v>225</v>
      </c>
      <c r="E294" s="133">
        <v>921634278</v>
      </c>
      <c r="F294" s="131">
        <v>999</v>
      </c>
      <c r="G294" s="131">
        <v>950</v>
      </c>
    </row>
    <row r="295" spans="1:7" ht="57" thickBot="1" x14ac:dyDescent="0.25">
      <c r="A295" s="154" t="s">
        <v>222</v>
      </c>
      <c r="B295" s="155"/>
      <c r="C295" s="156" t="s">
        <v>160</v>
      </c>
      <c r="D295" s="136" t="s">
        <v>223</v>
      </c>
      <c r="E295" s="137">
        <v>921635927</v>
      </c>
      <c r="F295" s="136">
        <v>999</v>
      </c>
      <c r="G295" s="136">
        <v>950</v>
      </c>
    </row>
    <row r="296" spans="1:7" ht="57" thickBot="1" x14ac:dyDescent="0.25">
      <c r="A296" s="154" t="s">
        <v>2084</v>
      </c>
      <c r="B296" s="155"/>
      <c r="C296" s="156" t="s">
        <v>160</v>
      </c>
      <c r="D296" s="131" t="s">
        <v>2085</v>
      </c>
      <c r="E296" s="133">
        <v>921638268</v>
      </c>
      <c r="F296" s="131">
        <v>999</v>
      </c>
      <c r="G296" s="131">
        <v>950</v>
      </c>
    </row>
    <row r="297" spans="1:7" ht="57" thickBot="1" x14ac:dyDescent="0.25">
      <c r="A297" s="154" t="s">
        <v>2086</v>
      </c>
      <c r="B297" s="155"/>
      <c r="C297" s="131" t="s">
        <v>80</v>
      </c>
      <c r="D297" s="136" t="s">
        <v>2087</v>
      </c>
      <c r="E297" s="137">
        <v>921654508</v>
      </c>
      <c r="F297" s="136">
        <v>0</v>
      </c>
      <c r="G297" s="136">
        <v>2768</v>
      </c>
    </row>
    <row r="298" spans="1:7" ht="34.5" thickBot="1" x14ac:dyDescent="0.25">
      <c r="A298" s="154" t="s">
        <v>218</v>
      </c>
      <c r="B298" s="155"/>
      <c r="C298" s="156" t="s">
        <v>219</v>
      </c>
      <c r="D298" s="131" t="s">
        <v>220</v>
      </c>
      <c r="E298" s="133">
        <v>922405784</v>
      </c>
      <c r="F298" s="131">
        <v>8</v>
      </c>
      <c r="G298" s="131">
        <v>140</v>
      </c>
    </row>
    <row r="299" spans="1:7" ht="57" thickBot="1" x14ac:dyDescent="0.25">
      <c r="A299" s="154" t="s">
        <v>216</v>
      </c>
      <c r="B299" s="155"/>
      <c r="C299" s="156" t="s">
        <v>160</v>
      </c>
      <c r="D299" s="136" t="s">
        <v>217</v>
      </c>
      <c r="E299" s="137">
        <v>923627467</v>
      </c>
      <c r="F299" s="136">
        <v>100</v>
      </c>
      <c r="G299" s="136">
        <v>598</v>
      </c>
    </row>
    <row r="300" spans="1:7" ht="57" thickBot="1" x14ac:dyDescent="0.25">
      <c r="A300" s="154" t="s">
        <v>214</v>
      </c>
      <c r="B300" s="155"/>
      <c r="C300" s="156" t="s">
        <v>160</v>
      </c>
      <c r="D300" s="131" t="s">
        <v>215</v>
      </c>
      <c r="E300" s="133">
        <v>923629556</v>
      </c>
      <c r="F300" s="131">
        <v>997</v>
      </c>
      <c r="G300" s="131">
        <v>850</v>
      </c>
    </row>
    <row r="301" spans="1:7" ht="57" thickBot="1" x14ac:dyDescent="0.25">
      <c r="A301" s="154" t="s">
        <v>212</v>
      </c>
      <c r="B301" s="155"/>
      <c r="C301" s="156" t="s">
        <v>160</v>
      </c>
      <c r="D301" s="136" t="s">
        <v>213</v>
      </c>
      <c r="E301" s="137">
        <v>923635247</v>
      </c>
      <c r="F301" s="136">
        <v>998</v>
      </c>
      <c r="G301" s="136">
        <v>850</v>
      </c>
    </row>
    <row r="302" spans="1:7" ht="57" thickBot="1" x14ac:dyDescent="0.25">
      <c r="A302" s="154" t="s">
        <v>210</v>
      </c>
      <c r="B302" s="155"/>
      <c r="C302" s="156" t="s">
        <v>160</v>
      </c>
      <c r="D302" s="131" t="s">
        <v>211</v>
      </c>
      <c r="E302" s="133">
        <v>923638576</v>
      </c>
      <c r="F302" s="131">
        <v>999</v>
      </c>
      <c r="G302" s="131">
        <v>950</v>
      </c>
    </row>
    <row r="303" spans="1:7" ht="57" thickBot="1" x14ac:dyDescent="0.25">
      <c r="A303" s="154" t="s">
        <v>208</v>
      </c>
      <c r="B303" s="155"/>
      <c r="C303" s="156" t="s">
        <v>160</v>
      </c>
      <c r="D303" s="136" t="s">
        <v>1730</v>
      </c>
      <c r="E303" s="137">
        <v>923639135</v>
      </c>
      <c r="F303" s="136">
        <v>999</v>
      </c>
      <c r="G303" s="136">
        <v>850</v>
      </c>
    </row>
    <row r="304" spans="1:7" ht="57" thickBot="1" x14ac:dyDescent="0.25">
      <c r="A304" s="154" t="s">
        <v>206</v>
      </c>
      <c r="B304" s="155"/>
      <c r="C304" s="156" t="s">
        <v>160</v>
      </c>
      <c r="D304" s="131" t="s">
        <v>2088</v>
      </c>
      <c r="E304" s="133">
        <v>923641559</v>
      </c>
      <c r="F304" s="131">
        <v>999</v>
      </c>
      <c r="G304" s="131">
        <v>950</v>
      </c>
    </row>
    <row r="305" spans="1:7" ht="68.25" thickBot="1" x14ac:dyDescent="0.25">
      <c r="A305" s="154" t="s">
        <v>204</v>
      </c>
      <c r="B305" s="155"/>
      <c r="C305" s="156" t="s">
        <v>160</v>
      </c>
      <c r="D305" s="136" t="s">
        <v>2089</v>
      </c>
      <c r="E305" s="137">
        <v>923641946</v>
      </c>
      <c r="F305" s="136">
        <v>999</v>
      </c>
      <c r="G305" s="136">
        <v>950</v>
      </c>
    </row>
    <row r="306" spans="1:7" ht="57" thickBot="1" x14ac:dyDescent="0.25">
      <c r="A306" s="154" t="s">
        <v>202</v>
      </c>
      <c r="B306" s="155"/>
      <c r="C306" s="156" t="s">
        <v>160</v>
      </c>
      <c r="D306" s="131" t="s">
        <v>1641</v>
      </c>
      <c r="E306" s="133">
        <v>923663833</v>
      </c>
      <c r="F306" s="131">
        <v>999</v>
      </c>
      <c r="G306" s="131">
        <v>950</v>
      </c>
    </row>
    <row r="307" spans="1:7" ht="68.25" thickBot="1" x14ac:dyDescent="0.25">
      <c r="A307" s="154" t="s">
        <v>199</v>
      </c>
      <c r="B307" s="155"/>
      <c r="C307" s="156" t="s">
        <v>200</v>
      </c>
      <c r="D307" s="136" t="s">
        <v>201</v>
      </c>
      <c r="E307" s="137">
        <v>923970396</v>
      </c>
      <c r="F307" s="136">
        <v>3</v>
      </c>
      <c r="G307" s="136">
        <v>3998</v>
      </c>
    </row>
    <row r="308" spans="1:7" ht="57" thickBot="1" x14ac:dyDescent="0.25">
      <c r="A308" s="154" t="s">
        <v>2090</v>
      </c>
      <c r="B308" s="155"/>
      <c r="C308" s="156" t="s">
        <v>748</v>
      </c>
      <c r="D308" s="131" t="s">
        <v>749</v>
      </c>
      <c r="E308" s="133">
        <v>923991784</v>
      </c>
      <c r="F308" s="132"/>
      <c r="G308" s="132"/>
    </row>
    <row r="309" spans="1:7" ht="57" thickBot="1" x14ac:dyDescent="0.25">
      <c r="A309" s="154" t="s">
        <v>195</v>
      </c>
      <c r="B309" s="155"/>
      <c r="C309" s="131" t="s">
        <v>196</v>
      </c>
      <c r="D309" s="136" t="s">
        <v>197</v>
      </c>
      <c r="E309" s="137">
        <v>924014849</v>
      </c>
      <c r="F309" s="136">
        <v>5</v>
      </c>
      <c r="G309" s="136">
        <v>838</v>
      </c>
    </row>
    <row r="310" spans="1:7" ht="68.25" thickBot="1" x14ac:dyDescent="0.25">
      <c r="A310" s="154" t="s">
        <v>193</v>
      </c>
      <c r="B310" s="155"/>
      <c r="C310" s="156" t="s">
        <v>117</v>
      </c>
      <c r="D310" s="131" t="s">
        <v>194</v>
      </c>
      <c r="E310" s="133">
        <v>924020638</v>
      </c>
      <c r="F310" s="131">
        <v>3</v>
      </c>
      <c r="G310" s="131">
        <v>750</v>
      </c>
    </row>
    <row r="311" spans="1:7" ht="57" thickBot="1" x14ac:dyDescent="0.25">
      <c r="A311" s="154" t="s">
        <v>190</v>
      </c>
      <c r="B311" s="155"/>
      <c r="C311" s="156" t="s">
        <v>134</v>
      </c>
      <c r="D311" s="136" t="s">
        <v>191</v>
      </c>
      <c r="E311" s="137">
        <v>924030260</v>
      </c>
      <c r="F311" s="136">
        <v>2</v>
      </c>
      <c r="G311" s="136">
        <v>502</v>
      </c>
    </row>
    <row r="312" spans="1:7" ht="68.25" thickBot="1" x14ac:dyDescent="0.25">
      <c r="A312" s="154" t="s">
        <v>188</v>
      </c>
      <c r="B312" s="155"/>
      <c r="C312" s="156" t="s">
        <v>160</v>
      </c>
      <c r="D312" s="131" t="s">
        <v>189</v>
      </c>
      <c r="E312" s="133">
        <v>924341048</v>
      </c>
      <c r="F312" s="131">
        <v>850</v>
      </c>
      <c r="G312" s="131">
        <v>950</v>
      </c>
    </row>
    <row r="313" spans="1:7" ht="57" thickBot="1" x14ac:dyDescent="0.25">
      <c r="A313" s="154" t="s">
        <v>186</v>
      </c>
      <c r="B313" s="155"/>
      <c r="C313" s="156" t="s">
        <v>160</v>
      </c>
      <c r="D313" s="136" t="s">
        <v>1782</v>
      </c>
      <c r="E313" s="137">
        <v>924344080</v>
      </c>
      <c r="F313" s="136">
        <v>999</v>
      </c>
      <c r="G313" s="136">
        <v>850</v>
      </c>
    </row>
    <row r="314" spans="1:7" ht="57" thickBot="1" x14ac:dyDescent="0.25">
      <c r="A314" s="154" t="s">
        <v>184</v>
      </c>
      <c r="B314" s="155"/>
      <c r="C314" s="156" t="s">
        <v>160</v>
      </c>
      <c r="D314" s="131" t="s">
        <v>1643</v>
      </c>
      <c r="E314" s="133">
        <v>924345099</v>
      </c>
      <c r="F314" s="131">
        <v>991</v>
      </c>
      <c r="G314" s="131">
        <v>850</v>
      </c>
    </row>
    <row r="315" spans="1:7" ht="57" thickBot="1" x14ac:dyDescent="0.25">
      <c r="A315" s="154" t="s">
        <v>182</v>
      </c>
      <c r="B315" s="155"/>
      <c r="C315" s="156" t="s">
        <v>160</v>
      </c>
      <c r="D315" s="136" t="s">
        <v>1645</v>
      </c>
      <c r="E315" s="137">
        <v>924355721</v>
      </c>
      <c r="F315" s="136">
        <v>999</v>
      </c>
      <c r="G315" s="136">
        <v>850</v>
      </c>
    </row>
    <row r="316" spans="1:7" ht="57" thickBot="1" x14ac:dyDescent="0.25">
      <c r="A316" s="154" t="s">
        <v>180</v>
      </c>
      <c r="B316" s="155"/>
      <c r="C316" s="156" t="s">
        <v>160</v>
      </c>
      <c r="D316" s="131" t="s">
        <v>1783</v>
      </c>
      <c r="E316" s="133">
        <v>924359128</v>
      </c>
      <c r="F316" s="131">
        <v>999</v>
      </c>
      <c r="G316" s="131">
        <v>950</v>
      </c>
    </row>
    <row r="317" spans="1:7" ht="57" thickBot="1" x14ac:dyDescent="0.25">
      <c r="A317" s="154" t="s">
        <v>178</v>
      </c>
      <c r="B317" s="155"/>
      <c r="C317" s="156" t="s">
        <v>160</v>
      </c>
      <c r="D317" s="136" t="s">
        <v>179</v>
      </c>
      <c r="E317" s="137">
        <v>924360681</v>
      </c>
      <c r="F317" s="136">
        <v>999</v>
      </c>
      <c r="G317" s="136">
        <v>950</v>
      </c>
    </row>
    <row r="318" spans="1:7" ht="57" thickBot="1" x14ac:dyDescent="0.25">
      <c r="A318" s="154" t="s">
        <v>176</v>
      </c>
      <c r="B318" s="155"/>
      <c r="C318" s="156" t="s">
        <v>160</v>
      </c>
      <c r="D318" s="131" t="s">
        <v>1646</v>
      </c>
      <c r="E318" s="133">
        <v>924707708</v>
      </c>
      <c r="F318" s="131">
        <v>999</v>
      </c>
      <c r="G318" s="131">
        <v>950</v>
      </c>
    </row>
    <row r="319" spans="1:7" ht="57" thickBot="1" x14ac:dyDescent="0.25">
      <c r="A319" s="134" t="s">
        <v>174</v>
      </c>
      <c r="B319" s="135"/>
      <c r="C319" s="156" t="s">
        <v>160</v>
      </c>
      <c r="D319" s="136" t="s">
        <v>1784</v>
      </c>
      <c r="E319" s="137">
        <v>924709038</v>
      </c>
      <c r="F319" s="136">
        <v>999</v>
      </c>
      <c r="G319" s="136">
        <v>950</v>
      </c>
    </row>
    <row r="320" spans="1:7" ht="57" thickBot="1" x14ac:dyDescent="0.25">
      <c r="A320" s="138" t="s">
        <v>172</v>
      </c>
      <c r="B320" s="132"/>
      <c r="C320" s="156" t="s">
        <v>160</v>
      </c>
      <c r="D320" s="131" t="s">
        <v>173</v>
      </c>
      <c r="E320" s="133">
        <v>924712752</v>
      </c>
      <c r="F320" s="131">
        <v>20</v>
      </c>
      <c r="G320" s="131">
        <v>850</v>
      </c>
    </row>
    <row r="321" spans="1:7" ht="57" thickBot="1" x14ac:dyDescent="0.25">
      <c r="A321" s="134" t="s">
        <v>170</v>
      </c>
      <c r="B321" s="135"/>
      <c r="C321" s="156" t="s">
        <v>160</v>
      </c>
      <c r="D321" s="136" t="s">
        <v>2091</v>
      </c>
      <c r="E321" s="137">
        <v>924815449</v>
      </c>
      <c r="F321" s="136">
        <v>999</v>
      </c>
      <c r="G321" s="136">
        <v>950</v>
      </c>
    </row>
    <row r="322" spans="1:7" ht="57" thickBot="1" x14ac:dyDescent="0.25">
      <c r="A322" s="138" t="s">
        <v>168</v>
      </c>
      <c r="B322" s="132"/>
      <c r="C322" s="156" t="s">
        <v>160</v>
      </c>
      <c r="D322" s="131" t="s">
        <v>169</v>
      </c>
      <c r="E322" s="133">
        <v>924823741</v>
      </c>
      <c r="F322" s="131">
        <v>999</v>
      </c>
      <c r="G322" s="131">
        <v>950</v>
      </c>
    </row>
    <row r="323" spans="1:7" ht="57" thickBot="1" x14ac:dyDescent="0.25">
      <c r="A323" s="134" t="s">
        <v>166</v>
      </c>
      <c r="B323" s="135"/>
      <c r="C323" s="156" t="s">
        <v>160</v>
      </c>
      <c r="D323" s="136" t="s">
        <v>2092</v>
      </c>
      <c r="E323" s="137">
        <v>925216989</v>
      </c>
      <c r="F323" s="136">
        <v>999</v>
      </c>
      <c r="G323" s="136">
        <v>950</v>
      </c>
    </row>
    <row r="324" spans="1:7" ht="57" thickBot="1" x14ac:dyDescent="0.25">
      <c r="A324" s="138" t="s">
        <v>164</v>
      </c>
      <c r="B324" s="132"/>
      <c r="C324" s="156" t="s">
        <v>160</v>
      </c>
      <c r="D324" s="131" t="s">
        <v>165</v>
      </c>
      <c r="E324" s="133">
        <v>925220043</v>
      </c>
      <c r="F324" s="131">
        <v>994</v>
      </c>
      <c r="G324" s="131">
        <v>850</v>
      </c>
    </row>
    <row r="325" spans="1:7" ht="57" thickBot="1" x14ac:dyDescent="0.25">
      <c r="A325" s="134" t="s">
        <v>162</v>
      </c>
      <c r="B325" s="135"/>
      <c r="C325" s="156" t="s">
        <v>160</v>
      </c>
      <c r="D325" s="136" t="s">
        <v>163</v>
      </c>
      <c r="E325" s="137">
        <v>925221693</v>
      </c>
      <c r="F325" s="136">
        <v>988</v>
      </c>
      <c r="G325" s="136">
        <v>850</v>
      </c>
    </row>
    <row r="326" spans="1:7" ht="57" thickBot="1" x14ac:dyDescent="0.25">
      <c r="A326" s="138" t="s">
        <v>159</v>
      </c>
      <c r="B326" s="132"/>
      <c r="C326" s="156" t="s">
        <v>160</v>
      </c>
      <c r="D326" s="131" t="s">
        <v>161</v>
      </c>
      <c r="E326" s="133">
        <v>925222234</v>
      </c>
      <c r="F326" s="131">
        <v>999</v>
      </c>
      <c r="G326" s="131">
        <v>950</v>
      </c>
    </row>
    <row r="327" spans="1:7" ht="68.25" thickBot="1" x14ac:dyDescent="0.25">
      <c r="A327" s="134" t="s">
        <v>2093</v>
      </c>
      <c r="B327" s="135"/>
      <c r="C327" s="136" t="s">
        <v>2094</v>
      </c>
      <c r="D327" s="136" t="s">
        <v>2095</v>
      </c>
      <c r="E327" s="137">
        <v>927493133</v>
      </c>
      <c r="F327" s="136">
        <v>1</v>
      </c>
      <c r="G327" s="136">
        <v>499</v>
      </c>
    </row>
    <row r="328" spans="1:7" ht="68.25" thickBot="1" x14ac:dyDescent="0.25">
      <c r="A328" s="134" t="s">
        <v>157</v>
      </c>
      <c r="B328" s="135"/>
      <c r="C328" s="136" t="s">
        <v>151</v>
      </c>
      <c r="D328" s="136" t="s">
        <v>158</v>
      </c>
      <c r="E328" s="137">
        <v>933826036</v>
      </c>
      <c r="F328" s="136">
        <v>13</v>
      </c>
      <c r="G328" s="136">
        <v>499.2</v>
      </c>
    </row>
    <row r="329" spans="1:7" ht="68.25" thickBot="1" x14ac:dyDescent="0.25">
      <c r="A329" s="138" t="s">
        <v>154</v>
      </c>
      <c r="B329" s="132"/>
      <c r="C329" s="131" t="s">
        <v>155</v>
      </c>
      <c r="D329" s="131" t="s">
        <v>156</v>
      </c>
      <c r="E329" s="133">
        <v>934288776</v>
      </c>
      <c r="F329" s="131">
        <v>3</v>
      </c>
      <c r="G329" s="131">
        <v>1116.06</v>
      </c>
    </row>
    <row r="330" spans="1:7" ht="57" thickBot="1" x14ac:dyDescent="0.25">
      <c r="A330" s="134" t="s">
        <v>150</v>
      </c>
      <c r="B330" s="135"/>
      <c r="C330" s="136" t="s">
        <v>151</v>
      </c>
      <c r="D330" s="136" t="s">
        <v>152</v>
      </c>
      <c r="E330" s="137">
        <v>935483880</v>
      </c>
      <c r="F330" s="136">
        <v>3</v>
      </c>
      <c r="G330" s="136">
        <v>635</v>
      </c>
    </row>
    <row r="331" spans="1:7" ht="57" thickBot="1" x14ac:dyDescent="0.25">
      <c r="A331" s="138" t="s">
        <v>2096</v>
      </c>
      <c r="B331" s="132"/>
      <c r="C331" s="131" t="s">
        <v>2097</v>
      </c>
      <c r="D331" s="131" t="s">
        <v>2098</v>
      </c>
      <c r="E331" s="133">
        <v>935495091</v>
      </c>
      <c r="F331" s="131">
        <v>1</v>
      </c>
      <c r="G331" s="131">
        <v>1389</v>
      </c>
    </row>
    <row r="332" spans="1:7" ht="57" thickBot="1" x14ac:dyDescent="0.25">
      <c r="A332" s="134" t="s">
        <v>142</v>
      </c>
      <c r="B332" s="135"/>
      <c r="C332" s="136" t="s">
        <v>148</v>
      </c>
      <c r="D332" s="136" t="s">
        <v>144</v>
      </c>
      <c r="E332" s="137">
        <v>935559584</v>
      </c>
      <c r="F332" s="136">
        <v>6</v>
      </c>
      <c r="G332" s="136">
        <v>236</v>
      </c>
    </row>
    <row r="333" spans="1:7" ht="68.25" thickBot="1" x14ac:dyDescent="0.25">
      <c r="A333" s="138" t="s">
        <v>2099</v>
      </c>
      <c r="B333" s="132"/>
      <c r="C333" s="131" t="s">
        <v>2100</v>
      </c>
      <c r="D333" s="131" t="s">
        <v>2101</v>
      </c>
      <c r="E333" s="133">
        <v>935948726</v>
      </c>
      <c r="F333" s="131">
        <v>1</v>
      </c>
      <c r="G333" s="131">
        <v>899</v>
      </c>
    </row>
    <row r="334" spans="1:7" ht="45.75" thickBot="1" x14ac:dyDescent="0.25">
      <c r="A334" s="134" t="s">
        <v>138</v>
      </c>
      <c r="B334" s="135"/>
      <c r="C334" s="136" t="s">
        <v>139</v>
      </c>
      <c r="D334" s="136" t="s">
        <v>140</v>
      </c>
      <c r="E334" s="137">
        <v>943369536</v>
      </c>
      <c r="F334" s="136">
        <v>9</v>
      </c>
      <c r="G334" s="136">
        <v>298</v>
      </c>
    </row>
    <row r="335" spans="1:7" ht="57" thickBot="1" x14ac:dyDescent="0.25">
      <c r="A335" s="138" t="s">
        <v>136</v>
      </c>
      <c r="B335" s="132"/>
      <c r="C335" s="131" t="s">
        <v>134</v>
      </c>
      <c r="D335" s="131" t="s">
        <v>137</v>
      </c>
      <c r="E335" s="133">
        <v>944369491</v>
      </c>
      <c r="F335" s="131">
        <v>3</v>
      </c>
      <c r="G335" s="131">
        <v>958</v>
      </c>
    </row>
    <row r="336" spans="1:7" ht="57" thickBot="1" x14ac:dyDescent="0.25">
      <c r="A336" s="134" t="s">
        <v>133</v>
      </c>
      <c r="B336" s="135"/>
      <c r="C336" s="136" t="s">
        <v>134</v>
      </c>
      <c r="D336" s="136" t="s">
        <v>135</v>
      </c>
      <c r="E336" s="137">
        <v>944376668</v>
      </c>
      <c r="F336" s="136">
        <v>3</v>
      </c>
      <c r="G336" s="136">
        <v>958</v>
      </c>
    </row>
    <row r="337" spans="1:7" ht="57" thickBot="1" x14ac:dyDescent="0.25">
      <c r="A337" s="138" t="s">
        <v>129</v>
      </c>
      <c r="B337" s="132"/>
      <c r="C337" s="131" t="s">
        <v>130</v>
      </c>
      <c r="D337" s="131" t="s">
        <v>131</v>
      </c>
      <c r="E337" s="133">
        <v>945696843</v>
      </c>
      <c r="F337" s="131">
        <v>15</v>
      </c>
      <c r="G337" s="131">
        <v>298</v>
      </c>
    </row>
    <row r="338" spans="1:7" ht="57" thickBot="1" x14ac:dyDescent="0.25">
      <c r="A338" s="134" t="s">
        <v>126</v>
      </c>
      <c r="B338" s="135"/>
      <c r="C338" s="136" t="s">
        <v>2102</v>
      </c>
      <c r="D338" s="136" t="s">
        <v>128</v>
      </c>
      <c r="E338" s="137">
        <v>945812447</v>
      </c>
      <c r="F338" s="136">
        <v>2</v>
      </c>
      <c r="G338" s="136">
        <v>1218</v>
      </c>
    </row>
    <row r="339" spans="1:7" ht="57" thickBot="1" x14ac:dyDescent="0.25">
      <c r="A339" s="138" t="s">
        <v>2103</v>
      </c>
      <c r="B339" s="132"/>
      <c r="C339" s="131" t="s">
        <v>706</v>
      </c>
      <c r="D339" s="131" t="s">
        <v>2104</v>
      </c>
      <c r="E339" s="133">
        <v>946301003</v>
      </c>
      <c r="F339" s="131">
        <v>10</v>
      </c>
      <c r="G339" s="131">
        <v>108.81</v>
      </c>
    </row>
    <row r="340" spans="1:7" ht="45.75" thickBot="1" x14ac:dyDescent="0.25">
      <c r="A340" s="134" t="s">
        <v>122</v>
      </c>
      <c r="B340" s="135"/>
      <c r="C340" s="136" t="s">
        <v>123</v>
      </c>
      <c r="D340" s="136" t="s">
        <v>2105</v>
      </c>
      <c r="E340" s="137">
        <v>946327001</v>
      </c>
      <c r="F340" s="136">
        <v>2</v>
      </c>
      <c r="G340" s="136">
        <v>296</v>
      </c>
    </row>
    <row r="341" spans="1:7" ht="68.25" thickBot="1" x14ac:dyDescent="0.25">
      <c r="A341" s="138" t="s">
        <v>119</v>
      </c>
      <c r="B341" s="132"/>
      <c r="C341" s="131" t="s">
        <v>120</v>
      </c>
      <c r="D341" s="131" t="s">
        <v>121</v>
      </c>
      <c r="E341" s="133">
        <v>946329370</v>
      </c>
      <c r="F341" s="131">
        <v>5</v>
      </c>
      <c r="G341" s="131">
        <v>850</v>
      </c>
    </row>
    <row r="342" spans="1:7" ht="57" thickBot="1" x14ac:dyDescent="0.25">
      <c r="A342" s="134" t="s">
        <v>116</v>
      </c>
      <c r="B342" s="135"/>
      <c r="C342" s="136" t="s">
        <v>117</v>
      </c>
      <c r="D342" s="136" t="s">
        <v>118</v>
      </c>
      <c r="E342" s="137">
        <v>946346967</v>
      </c>
      <c r="F342" s="136">
        <v>9</v>
      </c>
      <c r="G342" s="136">
        <v>750</v>
      </c>
    </row>
    <row r="343" spans="1:7" ht="68.25" thickBot="1" x14ac:dyDescent="0.25">
      <c r="A343" s="138" t="s">
        <v>112</v>
      </c>
      <c r="B343" s="132"/>
      <c r="C343" s="131" t="s">
        <v>113</v>
      </c>
      <c r="D343" s="131" t="s">
        <v>2106</v>
      </c>
      <c r="E343" s="133">
        <v>946642168</v>
      </c>
      <c r="F343" s="131">
        <v>7</v>
      </c>
      <c r="G343" s="131">
        <v>282</v>
      </c>
    </row>
    <row r="344" spans="1:7" ht="57" thickBot="1" x14ac:dyDescent="0.25">
      <c r="A344" s="134" t="s">
        <v>109</v>
      </c>
      <c r="B344" s="135"/>
      <c r="C344" s="136" t="s">
        <v>110</v>
      </c>
      <c r="D344" s="136" t="s">
        <v>1648</v>
      </c>
      <c r="E344" s="137">
        <v>948345683</v>
      </c>
      <c r="F344" s="136">
        <v>1</v>
      </c>
      <c r="G344" s="136">
        <v>700</v>
      </c>
    </row>
    <row r="345" spans="1:7" ht="57" thickBot="1" x14ac:dyDescent="0.25">
      <c r="A345" s="138" t="s">
        <v>105</v>
      </c>
      <c r="B345" s="132"/>
      <c r="C345" s="131" t="s">
        <v>106</v>
      </c>
      <c r="D345" s="131" t="s">
        <v>2107</v>
      </c>
      <c r="E345" s="133">
        <v>948938170</v>
      </c>
      <c r="F345" s="131">
        <v>8</v>
      </c>
      <c r="G345" s="131">
        <v>295</v>
      </c>
    </row>
    <row r="346" spans="1:7" ht="57" thickBot="1" x14ac:dyDescent="0.25">
      <c r="A346" s="134" t="s">
        <v>2108</v>
      </c>
      <c r="B346" s="135"/>
      <c r="C346" s="136" t="s">
        <v>2109</v>
      </c>
      <c r="D346" s="136" t="s">
        <v>2110</v>
      </c>
      <c r="E346" s="137">
        <v>948959217</v>
      </c>
      <c r="F346" s="136">
        <v>0</v>
      </c>
      <c r="G346" s="136">
        <v>694</v>
      </c>
    </row>
    <row r="347" spans="1:7" ht="45.75" thickBot="1" x14ac:dyDescent="0.25">
      <c r="A347" s="134" t="s">
        <v>2111</v>
      </c>
      <c r="B347" s="135"/>
      <c r="C347" s="136" t="s">
        <v>2112</v>
      </c>
      <c r="D347" s="136" t="s">
        <v>2113</v>
      </c>
      <c r="E347" s="137">
        <v>950605417</v>
      </c>
      <c r="F347" s="136">
        <v>0</v>
      </c>
      <c r="G347" s="136">
        <v>168</v>
      </c>
    </row>
    <row r="348" spans="1:7" ht="57" thickBot="1" x14ac:dyDescent="0.25">
      <c r="A348" s="138" t="s">
        <v>101</v>
      </c>
      <c r="B348" s="132"/>
      <c r="C348" s="131" t="s">
        <v>102</v>
      </c>
      <c r="D348" s="131" t="s">
        <v>2114</v>
      </c>
      <c r="E348" s="133">
        <v>950632568</v>
      </c>
      <c r="F348" s="131">
        <v>8</v>
      </c>
      <c r="G348" s="131">
        <v>398</v>
      </c>
    </row>
    <row r="349" spans="1:7" ht="68.25" thickBot="1" x14ac:dyDescent="0.25">
      <c r="A349" s="134" t="s">
        <v>2115</v>
      </c>
      <c r="B349" s="135"/>
      <c r="C349" s="136" t="s">
        <v>2116</v>
      </c>
      <c r="D349" s="136" t="s">
        <v>2117</v>
      </c>
      <c r="E349" s="137">
        <v>950633203</v>
      </c>
      <c r="F349" s="136">
        <v>3</v>
      </c>
      <c r="G349" s="136">
        <v>289</v>
      </c>
    </row>
    <row r="350" spans="1:7" ht="45.75" thickBot="1" x14ac:dyDescent="0.25">
      <c r="A350" s="138" t="s">
        <v>99</v>
      </c>
      <c r="B350" s="132"/>
      <c r="C350" s="131" t="s">
        <v>83</v>
      </c>
      <c r="D350" s="131" t="s">
        <v>1786</v>
      </c>
      <c r="E350" s="133">
        <v>951597304</v>
      </c>
      <c r="F350" s="131">
        <v>1</v>
      </c>
      <c r="G350" s="131">
        <v>1650</v>
      </c>
    </row>
    <row r="351" spans="1:7" ht="34.5" thickBot="1" x14ac:dyDescent="0.25">
      <c r="A351" s="134" t="s">
        <v>97</v>
      </c>
      <c r="B351" s="135"/>
      <c r="C351" s="131" t="s">
        <v>83</v>
      </c>
      <c r="D351" s="136" t="s">
        <v>1650</v>
      </c>
      <c r="E351" s="137">
        <v>951606802</v>
      </c>
      <c r="F351" s="136">
        <v>1</v>
      </c>
      <c r="G351" s="136">
        <v>1650</v>
      </c>
    </row>
    <row r="352" spans="1:7" ht="34.5" thickBot="1" x14ac:dyDescent="0.25">
      <c r="A352" s="138" t="s">
        <v>95</v>
      </c>
      <c r="B352" s="132"/>
      <c r="C352" s="131" t="s">
        <v>83</v>
      </c>
      <c r="D352" s="131" t="s">
        <v>1651</v>
      </c>
      <c r="E352" s="133">
        <v>951608588</v>
      </c>
      <c r="F352" s="131">
        <v>1</v>
      </c>
      <c r="G352" s="131">
        <v>1650</v>
      </c>
    </row>
    <row r="353" spans="1:7" ht="57" thickBot="1" x14ac:dyDescent="0.25">
      <c r="A353" s="134" t="s">
        <v>93</v>
      </c>
      <c r="B353" s="135"/>
      <c r="C353" s="131" t="s">
        <v>83</v>
      </c>
      <c r="D353" s="136" t="s">
        <v>1787</v>
      </c>
      <c r="E353" s="137">
        <v>951608749</v>
      </c>
      <c r="F353" s="136">
        <v>29</v>
      </c>
      <c r="G353" s="136">
        <v>1650</v>
      </c>
    </row>
    <row r="354" spans="1:7" ht="34.5" thickBot="1" x14ac:dyDescent="0.25">
      <c r="A354" s="138" t="s">
        <v>91</v>
      </c>
      <c r="B354" s="132"/>
      <c r="C354" s="131" t="s">
        <v>83</v>
      </c>
      <c r="D354" s="131" t="s">
        <v>1731</v>
      </c>
      <c r="E354" s="133">
        <v>951609227</v>
      </c>
      <c r="F354" s="131">
        <v>1</v>
      </c>
      <c r="G354" s="131">
        <v>1650</v>
      </c>
    </row>
    <row r="355" spans="1:7" ht="34.5" thickBot="1" x14ac:dyDescent="0.25">
      <c r="A355" s="134" t="s">
        <v>89</v>
      </c>
      <c r="B355" s="135"/>
      <c r="C355" s="131" t="s">
        <v>83</v>
      </c>
      <c r="D355" s="136" t="s">
        <v>1652</v>
      </c>
      <c r="E355" s="137">
        <v>951614373</v>
      </c>
      <c r="F355" s="136">
        <v>1</v>
      </c>
      <c r="G355" s="136">
        <v>1650</v>
      </c>
    </row>
    <row r="356" spans="1:7" ht="45.75" thickBot="1" x14ac:dyDescent="0.25">
      <c r="A356" s="138" t="s">
        <v>87</v>
      </c>
      <c r="B356" s="132"/>
      <c r="C356" s="131" t="s">
        <v>83</v>
      </c>
      <c r="D356" s="131" t="s">
        <v>1732</v>
      </c>
      <c r="E356" s="133">
        <v>951624269</v>
      </c>
      <c r="F356" s="131">
        <v>1</v>
      </c>
      <c r="G356" s="131">
        <v>1600</v>
      </c>
    </row>
    <row r="357" spans="1:7" ht="45.75" thickBot="1" x14ac:dyDescent="0.25">
      <c r="A357" s="134" t="s">
        <v>85</v>
      </c>
      <c r="B357" s="135"/>
      <c r="C357" s="131" t="s">
        <v>83</v>
      </c>
      <c r="D357" s="136" t="s">
        <v>1733</v>
      </c>
      <c r="E357" s="137">
        <v>951625735</v>
      </c>
      <c r="F357" s="136">
        <v>1</v>
      </c>
      <c r="G357" s="136">
        <v>1600</v>
      </c>
    </row>
    <row r="358" spans="1:7" ht="45.75" thickBot="1" x14ac:dyDescent="0.25">
      <c r="A358" s="138" t="s">
        <v>82</v>
      </c>
      <c r="B358" s="132"/>
      <c r="C358" s="131" t="s">
        <v>83</v>
      </c>
      <c r="D358" s="131" t="s">
        <v>1653</v>
      </c>
      <c r="E358" s="133">
        <v>951630925</v>
      </c>
      <c r="F358" s="131">
        <v>1</v>
      </c>
      <c r="G358" s="131">
        <v>1650</v>
      </c>
    </row>
    <row r="359" spans="1:7" ht="45.75" thickBot="1" x14ac:dyDescent="0.25">
      <c r="A359" s="134" t="s">
        <v>79</v>
      </c>
      <c r="B359" s="135"/>
      <c r="C359" s="131" t="s">
        <v>83</v>
      </c>
      <c r="D359" s="136" t="s">
        <v>2118</v>
      </c>
      <c r="E359" s="137">
        <v>951635121</v>
      </c>
      <c r="F359" s="136">
        <v>1</v>
      </c>
      <c r="G359" s="136">
        <v>1650</v>
      </c>
    </row>
    <row r="360" spans="1:7" ht="68.25" thickBot="1" x14ac:dyDescent="0.25">
      <c r="A360" s="138" t="s">
        <v>75</v>
      </c>
      <c r="B360" s="132"/>
      <c r="C360" s="131" t="s">
        <v>76</v>
      </c>
      <c r="D360" s="131" t="s">
        <v>2119</v>
      </c>
      <c r="E360" s="133">
        <v>960656670</v>
      </c>
      <c r="F360" s="131">
        <v>2</v>
      </c>
      <c r="G360" s="131">
        <v>3999</v>
      </c>
    </row>
    <row r="361" spans="1:7" ht="68.25" thickBot="1" x14ac:dyDescent="0.25">
      <c r="A361" s="134" t="s">
        <v>71</v>
      </c>
      <c r="B361" s="135"/>
      <c r="C361" s="136" t="s">
        <v>72</v>
      </c>
      <c r="D361" s="136" t="s">
        <v>73</v>
      </c>
      <c r="E361" s="137">
        <v>961914082</v>
      </c>
      <c r="F361" s="136">
        <v>3</v>
      </c>
      <c r="G361" s="136">
        <v>298</v>
      </c>
    </row>
    <row r="362" spans="1:7" ht="68.25" thickBot="1" x14ac:dyDescent="0.25">
      <c r="A362" s="138" t="s">
        <v>69</v>
      </c>
      <c r="B362" s="132"/>
      <c r="C362" s="131" t="s">
        <v>59</v>
      </c>
      <c r="D362" s="131" t="s">
        <v>1654</v>
      </c>
      <c r="E362" s="133">
        <v>962498660</v>
      </c>
      <c r="F362" s="131">
        <v>1</v>
      </c>
      <c r="G362" s="131">
        <v>4850</v>
      </c>
    </row>
    <row r="363" spans="1:7" ht="68.25" thickBot="1" x14ac:dyDescent="0.25">
      <c r="A363" s="134" t="s">
        <v>1544</v>
      </c>
      <c r="B363" s="136">
        <v>1301933745</v>
      </c>
      <c r="C363" s="136" t="s">
        <v>1545</v>
      </c>
      <c r="D363" s="136" t="s">
        <v>1546</v>
      </c>
      <c r="E363" s="137">
        <v>1301933745</v>
      </c>
      <c r="F363" s="136">
        <v>3</v>
      </c>
      <c r="G363" s="136">
        <v>268</v>
      </c>
    </row>
    <row r="364" spans="1:7" ht="68.25" thickBot="1" x14ac:dyDescent="0.25">
      <c r="A364" s="157" t="s">
        <v>1539</v>
      </c>
      <c r="B364" s="131">
        <v>1301970951</v>
      </c>
      <c r="C364" s="131" t="s">
        <v>1543</v>
      </c>
      <c r="D364" s="131" t="s">
        <v>1540</v>
      </c>
      <c r="E364" s="133">
        <v>1301970951</v>
      </c>
      <c r="F364" s="131">
        <v>2</v>
      </c>
      <c r="G364" s="131">
        <v>2249</v>
      </c>
    </row>
    <row r="365" spans="1:7" ht="57" thickBot="1" x14ac:dyDescent="0.25">
      <c r="A365" s="134" t="s">
        <v>1535</v>
      </c>
      <c r="B365" s="136">
        <v>1302446438</v>
      </c>
      <c r="C365" s="136" t="s">
        <v>1538</v>
      </c>
      <c r="D365" s="136" t="s">
        <v>1536</v>
      </c>
      <c r="E365" s="137">
        <v>1302446438</v>
      </c>
      <c r="F365" s="136">
        <v>2</v>
      </c>
      <c r="G365" s="136">
        <v>720</v>
      </c>
    </row>
    <row r="366" spans="1:7" ht="57" thickBot="1" x14ac:dyDescent="0.25">
      <c r="A366" s="138" t="s">
        <v>1532</v>
      </c>
      <c r="B366" s="131">
        <v>1302880562</v>
      </c>
      <c r="C366" s="131" t="s">
        <v>421</v>
      </c>
      <c r="D366" s="131" t="s">
        <v>2120</v>
      </c>
      <c r="E366" s="133">
        <v>1302880562</v>
      </c>
      <c r="F366" s="131">
        <v>7</v>
      </c>
      <c r="G366" s="131">
        <v>598</v>
      </c>
    </row>
    <row r="367" spans="1:7" ht="57" thickBot="1" x14ac:dyDescent="0.25">
      <c r="A367" s="134" t="s">
        <v>1529</v>
      </c>
      <c r="B367" s="136">
        <v>1303755179</v>
      </c>
      <c r="C367" s="136" t="s">
        <v>1530</v>
      </c>
      <c r="D367" s="136" t="s">
        <v>1531</v>
      </c>
      <c r="E367" s="137">
        <v>1303755179</v>
      </c>
      <c r="F367" s="136">
        <v>2</v>
      </c>
      <c r="G367" s="136">
        <v>2558</v>
      </c>
    </row>
    <row r="368" spans="1:7" ht="57" thickBot="1" x14ac:dyDescent="0.25">
      <c r="A368" s="138" t="s">
        <v>1526</v>
      </c>
      <c r="B368" s="131">
        <v>1303893632</v>
      </c>
      <c r="C368" s="131" t="s">
        <v>1527</v>
      </c>
      <c r="D368" s="131" t="s">
        <v>1528</v>
      </c>
      <c r="E368" s="133">
        <v>1303893632</v>
      </c>
      <c r="F368" s="131">
        <v>3</v>
      </c>
      <c r="G368" s="131">
        <v>256</v>
      </c>
    </row>
    <row r="369" spans="1:7" ht="45.75" thickBot="1" x14ac:dyDescent="0.25">
      <c r="A369" s="134" t="s">
        <v>1523</v>
      </c>
      <c r="B369" s="136">
        <v>1304043302</v>
      </c>
      <c r="C369" s="136" t="s">
        <v>1524</v>
      </c>
      <c r="D369" s="136" t="s">
        <v>1525</v>
      </c>
      <c r="E369" s="137">
        <v>1304043302</v>
      </c>
      <c r="F369" s="136">
        <v>5</v>
      </c>
      <c r="G369" s="136">
        <v>251.25</v>
      </c>
    </row>
    <row r="370" spans="1:7" ht="57" thickBot="1" x14ac:dyDescent="0.25">
      <c r="A370" s="138" t="s">
        <v>2121</v>
      </c>
      <c r="B370" s="131">
        <v>1304449528</v>
      </c>
      <c r="C370" s="131" t="s">
        <v>2122</v>
      </c>
      <c r="D370" s="131" t="s">
        <v>2123</v>
      </c>
      <c r="E370" s="133">
        <v>1304449528</v>
      </c>
      <c r="F370" s="131">
        <v>9</v>
      </c>
      <c r="G370" s="131">
        <v>689</v>
      </c>
    </row>
    <row r="371" spans="1:7" ht="57" thickBot="1" x14ac:dyDescent="0.25">
      <c r="A371" s="134" t="s">
        <v>1521</v>
      </c>
      <c r="B371" s="136">
        <v>1305087710</v>
      </c>
      <c r="C371" s="136" t="s">
        <v>335</v>
      </c>
      <c r="D371" s="136" t="s">
        <v>1522</v>
      </c>
      <c r="E371" s="137">
        <v>1305087710</v>
      </c>
      <c r="F371" s="136">
        <v>2</v>
      </c>
      <c r="G371" s="136">
        <v>898</v>
      </c>
    </row>
    <row r="372" spans="1:7" ht="57" thickBot="1" x14ac:dyDescent="0.25">
      <c r="A372" s="138" t="s">
        <v>2124</v>
      </c>
      <c r="B372" s="131">
        <v>1305888183</v>
      </c>
      <c r="C372" s="131" t="s">
        <v>2125</v>
      </c>
      <c r="D372" s="131" t="s">
        <v>2126</v>
      </c>
      <c r="E372" s="133">
        <v>1305888183</v>
      </c>
      <c r="F372" s="131">
        <v>1</v>
      </c>
      <c r="G372" s="131">
        <v>295</v>
      </c>
    </row>
    <row r="373" spans="1:7" ht="57" thickBot="1" x14ac:dyDescent="0.25">
      <c r="A373" s="134" t="s">
        <v>2127</v>
      </c>
      <c r="B373" s="136">
        <v>1305918006</v>
      </c>
      <c r="C373" s="136" t="s">
        <v>769</v>
      </c>
      <c r="D373" s="136" t="s">
        <v>2128</v>
      </c>
      <c r="E373" s="137">
        <v>1305918006</v>
      </c>
      <c r="F373" s="136">
        <v>2</v>
      </c>
      <c r="G373" s="136">
        <v>1350</v>
      </c>
    </row>
    <row r="374" spans="1:7" ht="68.25" thickBot="1" x14ac:dyDescent="0.25">
      <c r="A374" s="138" t="s">
        <v>2129</v>
      </c>
      <c r="B374" s="131">
        <v>1312316849</v>
      </c>
      <c r="C374" s="131" t="s">
        <v>2130</v>
      </c>
      <c r="D374" s="131" t="s">
        <v>2131</v>
      </c>
      <c r="E374" s="133">
        <v>1312316849</v>
      </c>
      <c r="F374" s="131">
        <v>11</v>
      </c>
      <c r="G374" s="131">
        <v>198</v>
      </c>
    </row>
    <row r="375" spans="1:7" ht="57" thickBot="1" x14ac:dyDescent="0.25">
      <c r="A375" s="134" t="s">
        <v>2132</v>
      </c>
      <c r="B375" s="136">
        <v>1312317171</v>
      </c>
      <c r="C375" s="136" t="s">
        <v>2133</v>
      </c>
      <c r="D375" s="136" t="s">
        <v>2134</v>
      </c>
      <c r="E375" s="137">
        <v>1312317171</v>
      </c>
      <c r="F375" s="136">
        <v>0</v>
      </c>
      <c r="G375" s="136">
        <v>389</v>
      </c>
    </row>
    <row r="376" spans="1:7" ht="57" thickBot="1" x14ac:dyDescent="0.25">
      <c r="A376" s="138" t="s">
        <v>2135</v>
      </c>
      <c r="B376" s="131">
        <v>1313273371</v>
      </c>
      <c r="C376" s="131" t="s">
        <v>2136</v>
      </c>
      <c r="D376" s="131" t="s">
        <v>2137</v>
      </c>
      <c r="E376" s="133">
        <v>1313273371</v>
      </c>
      <c r="F376" s="131">
        <v>1</v>
      </c>
      <c r="G376" s="131">
        <v>1128</v>
      </c>
    </row>
    <row r="377" spans="1:7" ht="57" thickBot="1" x14ac:dyDescent="0.25">
      <c r="A377" s="134" t="s">
        <v>2138</v>
      </c>
      <c r="B377" s="136">
        <v>1313700707</v>
      </c>
      <c r="C377" s="136" t="s">
        <v>2139</v>
      </c>
      <c r="D377" s="136" t="s">
        <v>2140</v>
      </c>
      <c r="E377" s="137">
        <v>1313700707</v>
      </c>
      <c r="F377" s="136">
        <v>7</v>
      </c>
      <c r="G377" s="136">
        <v>449</v>
      </c>
    </row>
    <row r="378" spans="1:7" ht="57" thickBot="1" x14ac:dyDescent="0.25">
      <c r="A378" s="138" t="s">
        <v>2141</v>
      </c>
      <c r="B378" s="131">
        <v>1313718678</v>
      </c>
      <c r="C378" s="131" t="s">
        <v>2142</v>
      </c>
      <c r="D378" s="131" t="s">
        <v>2143</v>
      </c>
      <c r="E378" s="133">
        <v>1313718678</v>
      </c>
      <c r="F378" s="131">
        <v>6</v>
      </c>
      <c r="G378" s="131">
        <v>99</v>
      </c>
    </row>
    <row r="379" spans="1:7" ht="57" thickBot="1" x14ac:dyDescent="0.25">
      <c r="A379" s="134" t="s">
        <v>2144</v>
      </c>
      <c r="B379" s="136">
        <v>1315073007</v>
      </c>
      <c r="C379" s="136" t="s">
        <v>2145</v>
      </c>
      <c r="D379" s="136" t="s">
        <v>2146</v>
      </c>
      <c r="E379" s="137">
        <v>1315073007</v>
      </c>
      <c r="F379" s="136">
        <v>2</v>
      </c>
      <c r="G379" s="136">
        <v>449</v>
      </c>
    </row>
    <row r="380" spans="1:7" ht="68.25" thickBot="1" x14ac:dyDescent="0.25">
      <c r="A380" s="138" t="s">
        <v>1517</v>
      </c>
      <c r="B380" s="131">
        <v>1315780775</v>
      </c>
      <c r="C380" s="131" t="s">
        <v>1518</v>
      </c>
      <c r="D380" s="131" t="s">
        <v>1519</v>
      </c>
      <c r="E380" s="133">
        <v>1315780775</v>
      </c>
      <c r="F380" s="131">
        <v>1</v>
      </c>
      <c r="G380" s="131">
        <v>285</v>
      </c>
    </row>
    <row r="381" spans="1:7" ht="57" thickBot="1" x14ac:dyDescent="0.25">
      <c r="A381" s="134" t="s">
        <v>2147</v>
      </c>
      <c r="B381" s="136">
        <v>1317133169</v>
      </c>
      <c r="C381" s="136" t="s">
        <v>2148</v>
      </c>
      <c r="D381" s="136" t="s">
        <v>2149</v>
      </c>
      <c r="E381" s="137">
        <v>1317133169</v>
      </c>
      <c r="F381" s="136">
        <v>3</v>
      </c>
      <c r="G381" s="136">
        <v>436</v>
      </c>
    </row>
    <row r="382" spans="1:7" ht="45.75" thickBot="1" x14ac:dyDescent="0.25">
      <c r="A382" s="138" t="s">
        <v>2150</v>
      </c>
      <c r="B382" s="131">
        <v>1317136387</v>
      </c>
      <c r="C382" s="131" t="s">
        <v>1970</v>
      </c>
      <c r="D382" s="131" t="s">
        <v>1966</v>
      </c>
      <c r="E382" s="133">
        <v>1317136387</v>
      </c>
      <c r="F382" s="131">
        <v>3</v>
      </c>
      <c r="G382" s="131">
        <v>1145</v>
      </c>
    </row>
    <row r="383" spans="1:7" ht="68.25" thickBot="1" x14ac:dyDescent="0.25">
      <c r="A383" s="134" t="s">
        <v>2151</v>
      </c>
      <c r="B383" s="136">
        <v>1317495146</v>
      </c>
      <c r="C383" s="136" t="s">
        <v>2152</v>
      </c>
      <c r="D383" s="136" t="s">
        <v>2153</v>
      </c>
      <c r="E383" s="137">
        <v>1317495146</v>
      </c>
      <c r="F383" s="136">
        <v>0</v>
      </c>
      <c r="G383" s="136">
        <v>1650</v>
      </c>
    </row>
    <row r="384" spans="1:7" ht="57" thickBot="1" x14ac:dyDescent="0.25">
      <c r="A384" s="138" t="s">
        <v>1513</v>
      </c>
      <c r="B384" s="131">
        <v>1317763431</v>
      </c>
      <c r="C384" s="131" t="s">
        <v>1514</v>
      </c>
      <c r="D384" s="131" t="s">
        <v>1515</v>
      </c>
      <c r="E384" s="133">
        <v>1317763431</v>
      </c>
      <c r="F384" s="131">
        <v>0</v>
      </c>
      <c r="G384" s="131">
        <v>218</v>
      </c>
    </row>
    <row r="385" spans="1:7" ht="57" thickBot="1" x14ac:dyDescent="0.25">
      <c r="A385" s="134" t="s">
        <v>1510</v>
      </c>
      <c r="B385" s="136">
        <v>1319080824</v>
      </c>
      <c r="C385" s="136" t="s">
        <v>1511</v>
      </c>
      <c r="D385" s="136" t="s">
        <v>1512</v>
      </c>
      <c r="E385" s="137">
        <v>1319080824</v>
      </c>
      <c r="F385" s="136">
        <v>11</v>
      </c>
      <c r="G385" s="136">
        <v>278</v>
      </c>
    </row>
    <row r="386" spans="1:7" ht="57" thickBot="1" x14ac:dyDescent="0.25">
      <c r="A386" s="138" t="s">
        <v>2154</v>
      </c>
      <c r="B386" s="131">
        <v>1319169387</v>
      </c>
      <c r="C386" s="131" t="s">
        <v>769</v>
      </c>
      <c r="D386" s="131" t="s">
        <v>2155</v>
      </c>
      <c r="E386" s="133">
        <v>1319169387</v>
      </c>
      <c r="F386" s="131">
        <v>2</v>
      </c>
      <c r="G386" s="131">
        <v>1359</v>
      </c>
    </row>
    <row r="387" spans="1:7" ht="57" thickBot="1" x14ac:dyDescent="0.25">
      <c r="A387" s="134" t="s">
        <v>1508</v>
      </c>
      <c r="B387" s="136">
        <v>1321496316</v>
      </c>
      <c r="C387" s="136" t="s">
        <v>591</v>
      </c>
      <c r="D387" s="136" t="s">
        <v>1509</v>
      </c>
      <c r="E387" s="137">
        <v>1321496316</v>
      </c>
      <c r="F387" s="136">
        <v>2</v>
      </c>
      <c r="G387" s="136">
        <v>5190</v>
      </c>
    </row>
    <row r="388" spans="1:7" ht="57" thickBot="1" x14ac:dyDescent="0.25">
      <c r="A388" s="138" t="s">
        <v>1505</v>
      </c>
      <c r="B388" s="131">
        <v>1323047087</v>
      </c>
      <c r="C388" s="131" t="s">
        <v>1506</v>
      </c>
      <c r="D388" s="131" t="s">
        <v>1507</v>
      </c>
      <c r="E388" s="133">
        <v>1323047087</v>
      </c>
      <c r="F388" s="131">
        <v>2</v>
      </c>
      <c r="G388" s="131">
        <v>806</v>
      </c>
    </row>
    <row r="389" spans="1:7" ht="57" thickBot="1" x14ac:dyDescent="0.25">
      <c r="A389" s="134" t="s">
        <v>1500</v>
      </c>
      <c r="B389" s="136">
        <v>1323081263</v>
      </c>
      <c r="C389" s="136" t="s">
        <v>1504</v>
      </c>
      <c r="D389" s="136" t="s">
        <v>1501</v>
      </c>
      <c r="E389" s="137">
        <v>1323081263</v>
      </c>
      <c r="F389" s="136">
        <v>3</v>
      </c>
      <c r="G389" s="136">
        <v>248</v>
      </c>
    </row>
    <row r="390" spans="1:7" ht="57" thickBot="1" x14ac:dyDescent="0.25">
      <c r="A390" s="138" t="s">
        <v>1497</v>
      </c>
      <c r="B390" s="131">
        <v>1324980023</v>
      </c>
      <c r="C390" s="131" t="s">
        <v>591</v>
      </c>
      <c r="D390" s="131" t="s">
        <v>1499</v>
      </c>
      <c r="E390" s="133">
        <v>1324980023</v>
      </c>
      <c r="F390" s="131">
        <v>2</v>
      </c>
      <c r="G390" s="131">
        <v>1800</v>
      </c>
    </row>
    <row r="391" spans="1:7" ht="57" thickBot="1" x14ac:dyDescent="0.25">
      <c r="A391" s="134" t="s">
        <v>1495</v>
      </c>
      <c r="B391" s="136">
        <v>1325206884</v>
      </c>
      <c r="C391" s="136" t="s">
        <v>2057</v>
      </c>
      <c r="D391" s="136" t="s">
        <v>2156</v>
      </c>
      <c r="E391" s="137">
        <v>1325206884</v>
      </c>
      <c r="F391" s="136">
        <v>1</v>
      </c>
      <c r="G391" s="136">
        <v>3840</v>
      </c>
    </row>
    <row r="392" spans="1:7" ht="45.75" thickBot="1" x14ac:dyDescent="0.25">
      <c r="A392" s="138" t="s">
        <v>2157</v>
      </c>
      <c r="B392" s="131">
        <v>1329084603</v>
      </c>
      <c r="C392" s="131" t="s">
        <v>2158</v>
      </c>
      <c r="D392" s="131" t="s">
        <v>2159</v>
      </c>
      <c r="E392" s="133">
        <v>1329084603</v>
      </c>
      <c r="F392" s="131">
        <v>0</v>
      </c>
      <c r="G392" s="131">
        <v>1699</v>
      </c>
    </row>
    <row r="393" spans="1:7" ht="57" thickBot="1" x14ac:dyDescent="0.25">
      <c r="A393" s="134" t="s">
        <v>2160</v>
      </c>
      <c r="B393" s="136">
        <v>1329249552</v>
      </c>
      <c r="C393" s="136" t="s">
        <v>2161</v>
      </c>
      <c r="D393" s="136" t="s">
        <v>2162</v>
      </c>
      <c r="E393" s="137">
        <v>1329249552</v>
      </c>
      <c r="F393" s="136">
        <v>0</v>
      </c>
      <c r="G393" s="136">
        <v>1160</v>
      </c>
    </row>
    <row r="394" spans="1:7" ht="45.75" thickBot="1" x14ac:dyDescent="0.25">
      <c r="A394" s="138" t="s">
        <v>1491</v>
      </c>
      <c r="B394" s="131">
        <v>1329254177</v>
      </c>
      <c r="C394" s="131" t="s">
        <v>1492</v>
      </c>
      <c r="D394" s="131" t="s">
        <v>1664</v>
      </c>
      <c r="E394" s="133">
        <v>1329254177</v>
      </c>
      <c r="F394" s="131">
        <v>2</v>
      </c>
      <c r="G394" s="131">
        <v>148</v>
      </c>
    </row>
    <row r="395" spans="1:7" ht="45.75" thickBot="1" x14ac:dyDescent="0.25">
      <c r="A395" s="134" t="s">
        <v>1487</v>
      </c>
      <c r="B395" s="136">
        <v>1329360687</v>
      </c>
      <c r="C395" s="136" t="s">
        <v>1488</v>
      </c>
      <c r="D395" s="136" t="s">
        <v>1489</v>
      </c>
      <c r="E395" s="137">
        <v>1329360687</v>
      </c>
      <c r="F395" s="136">
        <v>4</v>
      </c>
      <c r="G395" s="136">
        <v>298</v>
      </c>
    </row>
    <row r="396" spans="1:7" ht="45.75" thickBot="1" x14ac:dyDescent="0.25">
      <c r="A396" s="138" t="s">
        <v>1485</v>
      </c>
      <c r="B396" s="131">
        <v>1330304973</v>
      </c>
      <c r="C396" s="131" t="s">
        <v>134</v>
      </c>
      <c r="D396" s="131" t="s">
        <v>1486</v>
      </c>
      <c r="E396" s="133">
        <v>1330304973</v>
      </c>
      <c r="F396" s="131">
        <v>5</v>
      </c>
      <c r="G396" s="131">
        <v>498</v>
      </c>
    </row>
    <row r="397" spans="1:7" ht="57" thickBot="1" x14ac:dyDescent="0.25">
      <c r="A397" s="134" t="s">
        <v>2163</v>
      </c>
      <c r="B397" s="136">
        <v>1330330564</v>
      </c>
      <c r="C397" s="136" t="s">
        <v>2023</v>
      </c>
      <c r="D397" s="136" t="s">
        <v>2164</v>
      </c>
      <c r="E397" s="137">
        <v>1330330564</v>
      </c>
      <c r="F397" s="136">
        <v>1</v>
      </c>
      <c r="G397" s="136">
        <v>1799</v>
      </c>
    </row>
    <row r="398" spans="1:7" ht="45.75" thickBot="1" x14ac:dyDescent="0.25">
      <c r="A398" s="138" t="s">
        <v>1482</v>
      </c>
      <c r="B398" s="131">
        <v>1330338593</v>
      </c>
      <c r="C398" s="131" t="s">
        <v>335</v>
      </c>
      <c r="D398" s="131" t="s">
        <v>1483</v>
      </c>
      <c r="E398" s="133">
        <v>1330338593</v>
      </c>
      <c r="F398" s="131">
        <v>1</v>
      </c>
      <c r="G398" s="131">
        <v>598</v>
      </c>
    </row>
    <row r="399" spans="1:7" ht="68.25" thickBot="1" x14ac:dyDescent="0.25">
      <c r="A399" s="134" t="s">
        <v>1480</v>
      </c>
      <c r="B399" s="136">
        <v>1336954488</v>
      </c>
      <c r="C399" s="136" t="s">
        <v>818</v>
      </c>
      <c r="D399" s="136" t="s">
        <v>1481</v>
      </c>
      <c r="E399" s="137">
        <v>1336954488</v>
      </c>
      <c r="F399" s="136">
        <v>1</v>
      </c>
      <c r="G399" s="136">
        <v>698</v>
      </c>
    </row>
    <row r="400" spans="1:7" ht="57" thickBot="1" x14ac:dyDescent="0.25">
      <c r="A400" s="134" t="s">
        <v>2165</v>
      </c>
      <c r="B400" s="136">
        <v>1336960208</v>
      </c>
      <c r="C400" s="131" t="s">
        <v>769</v>
      </c>
      <c r="D400" s="131" t="s">
        <v>2166</v>
      </c>
      <c r="E400" s="133">
        <v>1336960208</v>
      </c>
      <c r="F400" s="131">
        <v>6</v>
      </c>
      <c r="G400" s="131">
        <v>1459</v>
      </c>
    </row>
    <row r="401" spans="1:7" ht="45.75" thickBot="1" x14ac:dyDescent="0.25">
      <c r="A401" s="138" t="s">
        <v>1474</v>
      </c>
      <c r="B401" s="131">
        <v>1336976981</v>
      </c>
      <c r="C401" s="136" t="s">
        <v>1479</v>
      </c>
      <c r="D401" s="136" t="s">
        <v>1475</v>
      </c>
      <c r="E401" s="137">
        <v>1336976981</v>
      </c>
      <c r="F401" s="136">
        <v>3</v>
      </c>
      <c r="G401" s="136">
        <v>870</v>
      </c>
    </row>
    <row r="402" spans="1:7" ht="57" thickBot="1" x14ac:dyDescent="0.25">
      <c r="A402" s="134" t="s">
        <v>1472</v>
      </c>
      <c r="B402" s="136">
        <v>1336992902</v>
      </c>
      <c r="C402" s="131" t="s">
        <v>284</v>
      </c>
      <c r="D402" s="131" t="s">
        <v>1473</v>
      </c>
      <c r="E402" s="133">
        <v>1336992902</v>
      </c>
      <c r="F402" s="131">
        <v>1</v>
      </c>
      <c r="G402" s="131">
        <v>830</v>
      </c>
    </row>
    <row r="403" spans="1:7" ht="45.75" thickBot="1" x14ac:dyDescent="0.25">
      <c r="A403" s="138" t="s">
        <v>1470</v>
      </c>
      <c r="B403" s="131">
        <v>1336995289</v>
      </c>
      <c r="C403" s="136" t="s">
        <v>120</v>
      </c>
      <c r="D403" s="136" t="s">
        <v>1471</v>
      </c>
      <c r="E403" s="137">
        <v>1336995289</v>
      </c>
      <c r="F403" s="136">
        <v>1</v>
      </c>
      <c r="G403" s="136">
        <v>792</v>
      </c>
    </row>
    <row r="404" spans="1:7" ht="45.75" thickBot="1" x14ac:dyDescent="0.25">
      <c r="A404" s="134" t="s">
        <v>1468</v>
      </c>
      <c r="B404" s="136">
        <v>1337827406</v>
      </c>
      <c r="C404" s="131" t="s">
        <v>577</v>
      </c>
      <c r="D404" s="131" t="s">
        <v>2167</v>
      </c>
      <c r="E404" s="133">
        <v>1337827406</v>
      </c>
      <c r="F404" s="131">
        <v>2</v>
      </c>
      <c r="G404" s="131">
        <v>352</v>
      </c>
    </row>
    <row r="405" spans="1:7" ht="68.25" thickBot="1" x14ac:dyDescent="0.25">
      <c r="A405" s="138" t="s">
        <v>1465</v>
      </c>
      <c r="B405" s="131">
        <v>1338082242</v>
      </c>
      <c r="C405" s="136" t="s">
        <v>1466</v>
      </c>
      <c r="D405" s="136" t="s">
        <v>1668</v>
      </c>
      <c r="E405" s="137">
        <v>1338082242</v>
      </c>
      <c r="F405" s="136">
        <v>2</v>
      </c>
      <c r="G405" s="136">
        <v>290</v>
      </c>
    </row>
    <row r="406" spans="1:7" ht="68.25" thickBot="1" x14ac:dyDescent="0.25">
      <c r="A406" s="134" t="s">
        <v>1463</v>
      </c>
      <c r="B406" s="136">
        <v>1338478048</v>
      </c>
      <c r="C406" s="131" t="s">
        <v>818</v>
      </c>
      <c r="D406" s="131" t="s">
        <v>1464</v>
      </c>
      <c r="E406" s="133">
        <v>1338478048</v>
      </c>
      <c r="F406" s="131">
        <v>7</v>
      </c>
      <c r="G406" s="131">
        <v>1598</v>
      </c>
    </row>
    <row r="407" spans="1:7" ht="57" thickBot="1" x14ac:dyDescent="0.25">
      <c r="A407" s="138" t="s">
        <v>1459</v>
      </c>
      <c r="B407" s="131">
        <v>1353201005</v>
      </c>
      <c r="C407" s="136" t="s">
        <v>1460</v>
      </c>
      <c r="D407" s="136" t="s">
        <v>1461</v>
      </c>
      <c r="E407" s="137">
        <v>1353201005</v>
      </c>
      <c r="F407" s="136">
        <v>1</v>
      </c>
      <c r="G407" s="136">
        <v>698</v>
      </c>
    </row>
    <row r="408" spans="1:7" ht="34.5" thickBot="1" x14ac:dyDescent="0.25">
      <c r="A408" s="134" t="s">
        <v>2168</v>
      </c>
      <c r="B408" s="136">
        <v>1355039434</v>
      </c>
      <c r="C408" s="131" t="s">
        <v>2169</v>
      </c>
      <c r="D408" s="131" t="s">
        <v>2170</v>
      </c>
      <c r="E408" s="133">
        <v>1355039434</v>
      </c>
      <c r="F408" s="131">
        <v>1</v>
      </c>
      <c r="G408" s="131">
        <v>198</v>
      </c>
    </row>
    <row r="409" spans="1:7" ht="57" thickBot="1" x14ac:dyDescent="0.25">
      <c r="A409" s="138" t="s">
        <v>1452</v>
      </c>
      <c r="B409" s="131">
        <v>1357365569</v>
      </c>
      <c r="C409" s="136" t="s">
        <v>1456</v>
      </c>
      <c r="D409" s="136" t="s">
        <v>1453</v>
      </c>
      <c r="E409" s="137">
        <v>1357365569</v>
      </c>
      <c r="F409" s="136">
        <v>9</v>
      </c>
      <c r="G409" s="136">
        <v>280</v>
      </c>
    </row>
    <row r="410" spans="1:7" ht="68.25" thickBot="1" x14ac:dyDescent="0.25">
      <c r="A410" s="134" t="s">
        <v>1447</v>
      </c>
      <c r="B410" s="136">
        <v>1357367081</v>
      </c>
      <c r="C410" s="131" t="s">
        <v>1451</v>
      </c>
      <c r="D410" s="131" t="s">
        <v>1448</v>
      </c>
      <c r="E410" s="133">
        <v>1357367081</v>
      </c>
      <c r="F410" s="131">
        <v>5</v>
      </c>
      <c r="G410" s="131">
        <v>721</v>
      </c>
    </row>
    <row r="411" spans="1:7" ht="57" thickBot="1" x14ac:dyDescent="0.25">
      <c r="A411" s="138" t="s">
        <v>1443</v>
      </c>
      <c r="B411" s="131">
        <v>1357640420</v>
      </c>
      <c r="C411" s="136" t="s">
        <v>1444</v>
      </c>
      <c r="D411" s="136" t="s">
        <v>1445</v>
      </c>
      <c r="E411" s="137">
        <v>1357640420</v>
      </c>
      <c r="F411" s="136">
        <v>2</v>
      </c>
      <c r="G411" s="136">
        <v>879</v>
      </c>
    </row>
    <row r="412" spans="1:7" ht="45.75" thickBot="1" x14ac:dyDescent="0.25">
      <c r="A412" s="134" t="s">
        <v>1440</v>
      </c>
      <c r="B412" s="136">
        <v>1357694200</v>
      </c>
      <c r="C412" s="131" t="s">
        <v>1441</v>
      </c>
      <c r="D412" s="131" t="s">
        <v>1442</v>
      </c>
      <c r="E412" s="133">
        <v>1357694200</v>
      </c>
      <c r="F412" s="131">
        <v>4</v>
      </c>
      <c r="G412" s="131">
        <v>369</v>
      </c>
    </row>
    <row r="413" spans="1:7" ht="57" thickBot="1" x14ac:dyDescent="0.25">
      <c r="A413" s="138" t="s">
        <v>1437</v>
      </c>
      <c r="B413" s="131">
        <v>1357705838</v>
      </c>
      <c r="C413" s="136" t="s">
        <v>1438</v>
      </c>
      <c r="D413" s="136" t="s">
        <v>1439</v>
      </c>
      <c r="E413" s="137">
        <v>1357705838</v>
      </c>
      <c r="F413" s="136">
        <v>1</v>
      </c>
      <c r="G413" s="136">
        <v>3128</v>
      </c>
    </row>
    <row r="414" spans="1:7" ht="57" thickBot="1" x14ac:dyDescent="0.25">
      <c r="A414" s="134" t="s">
        <v>2171</v>
      </c>
      <c r="B414" s="136">
        <v>1357723112</v>
      </c>
      <c r="C414" s="131" t="s">
        <v>2172</v>
      </c>
      <c r="D414" s="131" t="s">
        <v>2173</v>
      </c>
      <c r="E414" s="133">
        <v>1357723112</v>
      </c>
      <c r="F414" s="131">
        <v>1</v>
      </c>
      <c r="G414" s="131">
        <v>1059</v>
      </c>
    </row>
    <row r="415" spans="1:7" ht="68.25" thickBot="1" x14ac:dyDescent="0.25">
      <c r="A415" s="138" t="s">
        <v>2174</v>
      </c>
      <c r="B415" s="131">
        <v>1357738186</v>
      </c>
      <c r="C415" s="136" t="s">
        <v>2175</v>
      </c>
      <c r="D415" s="136" t="s">
        <v>2176</v>
      </c>
      <c r="E415" s="137">
        <v>1357738186</v>
      </c>
      <c r="F415" s="136">
        <v>1</v>
      </c>
      <c r="G415" s="136">
        <v>519</v>
      </c>
    </row>
    <row r="416" spans="1:7" ht="57" thickBot="1" x14ac:dyDescent="0.25">
      <c r="A416" s="134" t="s">
        <v>2177</v>
      </c>
      <c r="B416" s="136">
        <v>1357769447</v>
      </c>
      <c r="C416" s="131" t="s">
        <v>2178</v>
      </c>
      <c r="D416" s="131" t="s">
        <v>2179</v>
      </c>
      <c r="E416" s="133">
        <v>1357769447</v>
      </c>
      <c r="F416" s="131">
        <v>3</v>
      </c>
      <c r="G416" s="131">
        <v>780</v>
      </c>
    </row>
    <row r="417" spans="1:7" ht="45.75" thickBot="1" x14ac:dyDescent="0.25">
      <c r="A417" s="138" t="s">
        <v>1433</v>
      </c>
      <c r="B417" s="131">
        <v>1363553389</v>
      </c>
      <c r="C417" s="136" t="s">
        <v>1434</v>
      </c>
      <c r="D417" s="136" t="s">
        <v>1435</v>
      </c>
      <c r="E417" s="137">
        <v>1363553389</v>
      </c>
      <c r="F417" s="136">
        <v>16</v>
      </c>
      <c r="G417" s="136">
        <v>80</v>
      </c>
    </row>
    <row r="418" spans="1:7" ht="68.25" thickBot="1" x14ac:dyDescent="0.25">
      <c r="A418" s="134" t="s">
        <v>1408</v>
      </c>
      <c r="B418" s="136">
        <v>1363582602</v>
      </c>
      <c r="C418" s="131" t="s">
        <v>1401</v>
      </c>
      <c r="D418" s="131" t="s">
        <v>1409</v>
      </c>
      <c r="E418" s="133">
        <v>1363582602</v>
      </c>
      <c r="F418" s="131">
        <v>53</v>
      </c>
      <c r="G418" s="131">
        <v>77</v>
      </c>
    </row>
    <row r="419" spans="1:7" ht="57" thickBot="1" x14ac:dyDescent="0.25">
      <c r="A419" s="138" t="s">
        <v>1405</v>
      </c>
      <c r="B419" s="131">
        <v>1364415615</v>
      </c>
      <c r="C419" s="136" t="s">
        <v>1406</v>
      </c>
      <c r="D419" s="136" t="s">
        <v>1407</v>
      </c>
      <c r="E419" s="137">
        <v>1364415615</v>
      </c>
      <c r="F419" s="136">
        <v>1</v>
      </c>
      <c r="G419" s="136">
        <v>450</v>
      </c>
    </row>
    <row r="420" spans="1:7" ht="57" thickBot="1" x14ac:dyDescent="0.25">
      <c r="A420" s="134" t="s">
        <v>2180</v>
      </c>
      <c r="B420" s="136">
        <v>1367003105</v>
      </c>
      <c r="C420" s="131" t="s">
        <v>2181</v>
      </c>
      <c r="D420" s="131" t="s">
        <v>2182</v>
      </c>
      <c r="E420" s="133">
        <v>1367003105</v>
      </c>
      <c r="F420" s="131">
        <v>0</v>
      </c>
      <c r="G420" s="131">
        <v>200</v>
      </c>
    </row>
    <row r="421" spans="1:7" ht="57" thickBot="1" x14ac:dyDescent="0.25">
      <c r="A421" s="138" t="s">
        <v>1394</v>
      </c>
      <c r="B421" s="131">
        <v>1367427228</v>
      </c>
      <c r="C421" s="136" t="s">
        <v>1398</v>
      </c>
      <c r="D421" s="136" t="s">
        <v>2183</v>
      </c>
      <c r="E421" s="137">
        <v>1367427228</v>
      </c>
      <c r="F421" s="136">
        <v>28</v>
      </c>
      <c r="G421" s="136">
        <v>599</v>
      </c>
    </row>
    <row r="422" spans="1:7" ht="57" thickBot="1" x14ac:dyDescent="0.25">
      <c r="A422" s="134" t="s">
        <v>1391</v>
      </c>
      <c r="B422" s="136">
        <v>1368313081</v>
      </c>
      <c r="C422" s="131" t="s">
        <v>1392</v>
      </c>
      <c r="D422" s="131" t="s">
        <v>1736</v>
      </c>
      <c r="E422" s="133">
        <v>1368313081</v>
      </c>
      <c r="F422" s="131">
        <v>48</v>
      </c>
      <c r="G422" s="131">
        <v>99</v>
      </c>
    </row>
    <row r="423" spans="1:7" ht="68.25" thickBot="1" x14ac:dyDescent="0.25">
      <c r="A423" s="138" t="s">
        <v>1389</v>
      </c>
      <c r="B423" s="131">
        <v>1370388583</v>
      </c>
      <c r="C423" s="136" t="s">
        <v>818</v>
      </c>
      <c r="D423" s="136" t="s">
        <v>1390</v>
      </c>
      <c r="E423" s="137">
        <v>1370388583</v>
      </c>
      <c r="F423" s="136">
        <v>1</v>
      </c>
      <c r="G423" s="136">
        <v>27572.400000000001</v>
      </c>
    </row>
    <row r="424" spans="1:7" ht="45.75" thickBot="1" x14ac:dyDescent="0.25">
      <c r="A424" s="134" t="s">
        <v>1552</v>
      </c>
      <c r="B424" s="136">
        <v>1370558138</v>
      </c>
      <c r="C424" s="131" t="s">
        <v>1975</v>
      </c>
      <c r="D424" s="131" t="s">
        <v>1737</v>
      </c>
      <c r="E424" s="133">
        <v>1370558138</v>
      </c>
      <c r="F424" s="131">
        <v>0</v>
      </c>
      <c r="G424" s="131">
        <v>188</v>
      </c>
    </row>
    <row r="425" spans="1:7" ht="57" thickBot="1" x14ac:dyDescent="0.25">
      <c r="A425" s="138" t="s">
        <v>2184</v>
      </c>
      <c r="B425" s="131">
        <v>1376261144</v>
      </c>
      <c r="C425" s="136" t="s">
        <v>2136</v>
      </c>
      <c r="D425" s="136" t="s">
        <v>2137</v>
      </c>
      <c r="E425" s="137">
        <v>1376261144</v>
      </c>
      <c r="F425" s="136">
        <v>1</v>
      </c>
      <c r="G425" s="136">
        <v>1128</v>
      </c>
    </row>
    <row r="426" spans="1:7" ht="57" thickBot="1" x14ac:dyDescent="0.25">
      <c r="A426" s="134" t="s">
        <v>2185</v>
      </c>
      <c r="B426" s="136">
        <v>1376281409</v>
      </c>
      <c r="C426" s="131" t="s">
        <v>2136</v>
      </c>
      <c r="D426" s="131" t="s">
        <v>2137</v>
      </c>
      <c r="E426" s="133">
        <v>1376281409</v>
      </c>
      <c r="F426" s="131">
        <v>0</v>
      </c>
      <c r="G426" s="131">
        <v>1129</v>
      </c>
    </row>
    <row r="427" spans="1:7" ht="57" thickBot="1" x14ac:dyDescent="0.25">
      <c r="A427" s="138" t="s">
        <v>2186</v>
      </c>
      <c r="B427" s="131">
        <v>1376331549</v>
      </c>
      <c r="C427" s="136" t="s">
        <v>2136</v>
      </c>
      <c r="D427" s="136" t="s">
        <v>2137</v>
      </c>
      <c r="E427" s="137">
        <v>1376331549</v>
      </c>
      <c r="F427" s="136">
        <v>1</v>
      </c>
      <c r="G427" s="136">
        <v>1128</v>
      </c>
    </row>
    <row r="428" spans="1:7" ht="57" thickBot="1" x14ac:dyDescent="0.25">
      <c r="A428" s="134" t="s">
        <v>2187</v>
      </c>
      <c r="B428" s="136">
        <v>1376349501</v>
      </c>
      <c r="C428" s="131" t="s">
        <v>2136</v>
      </c>
      <c r="D428" s="131" t="s">
        <v>2137</v>
      </c>
      <c r="E428" s="133">
        <v>1376349501</v>
      </c>
      <c r="F428" s="131">
        <v>1</v>
      </c>
      <c r="G428" s="131">
        <v>1128</v>
      </c>
    </row>
    <row r="429" spans="1:7" ht="68.25" thickBot="1" x14ac:dyDescent="0.25">
      <c r="A429" s="138" t="s">
        <v>2188</v>
      </c>
      <c r="B429" s="131">
        <v>1376760496</v>
      </c>
      <c r="C429" s="136" t="s">
        <v>769</v>
      </c>
      <c r="D429" s="136" t="s">
        <v>766</v>
      </c>
      <c r="E429" s="137">
        <v>1376760496</v>
      </c>
      <c r="F429" s="136">
        <v>9</v>
      </c>
      <c r="G429" s="136">
        <v>1450</v>
      </c>
    </row>
    <row r="430" spans="1:7" ht="57" thickBot="1" x14ac:dyDescent="0.25">
      <c r="A430" s="134" t="s">
        <v>2189</v>
      </c>
      <c r="B430" s="136">
        <v>1388457017</v>
      </c>
      <c r="C430" s="136" t="s">
        <v>2136</v>
      </c>
      <c r="D430" s="136" t="s">
        <v>2137</v>
      </c>
      <c r="E430" s="137">
        <v>1388457017</v>
      </c>
      <c r="F430" s="135"/>
      <c r="G430" s="135"/>
    </row>
    <row r="431" spans="1:7" ht="45.75" thickBot="1" x14ac:dyDescent="0.25">
      <c r="A431" s="138" t="s">
        <v>1387</v>
      </c>
      <c r="B431" s="131">
        <v>1400068472</v>
      </c>
      <c r="C431" s="136" t="s">
        <v>328</v>
      </c>
      <c r="D431" s="136" t="s">
        <v>1388</v>
      </c>
      <c r="E431" s="137">
        <v>1400068472</v>
      </c>
      <c r="F431" s="136">
        <v>12</v>
      </c>
      <c r="G431" s="136">
        <v>485</v>
      </c>
    </row>
    <row r="432" spans="1:7" ht="57" thickBot="1" x14ac:dyDescent="0.25">
      <c r="A432" s="134" t="s">
        <v>1382</v>
      </c>
      <c r="B432" s="136">
        <v>1400834412</v>
      </c>
      <c r="C432" s="136" t="s">
        <v>1386</v>
      </c>
      <c r="D432" s="136" t="s">
        <v>1674</v>
      </c>
      <c r="E432" s="137">
        <v>1400834412</v>
      </c>
      <c r="F432" s="136">
        <v>1</v>
      </c>
      <c r="G432" s="136">
        <v>2650</v>
      </c>
    </row>
    <row r="433" spans="1:7" ht="57" thickBot="1" x14ac:dyDescent="0.25">
      <c r="A433" s="138" t="s">
        <v>1378</v>
      </c>
      <c r="B433" s="131">
        <v>1402592386</v>
      </c>
      <c r="C433" s="136" t="s">
        <v>1379</v>
      </c>
      <c r="D433" s="136" t="s">
        <v>1380</v>
      </c>
      <c r="E433" s="137">
        <v>1402592386</v>
      </c>
      <c r="F433" s="136">
        <v>1</v>
      </c>
      <c r="G433" s="136">
        <v>499</v>
      </c>
    </row>
    <row r="434" spans="1:7" ht="57" thickBot="1" x14ac:dyDescent="0.25">
      <c r="A434" s="134" t="s">
        <v>2190</v>
      </c>
      <c r="B434" s="136">
        <v>1403084736</v>
      </c>
      <c r="C434" s="136" t="s">
        <v>2191</v>
      </c>
      <c r="D434" s="136" t="s">
        <v>2192</v>
      </c>
      <c r="E434" s="137">
        <v>1403084736</v>
      </c>
      <c r="F434" s="136">
        <v>0</v>
      </c>
      <c r="G434" s="136">
        <v>415</v>
      </c>
    </row>
    <row r="435" spans="1:7" ht="45.75" thickBot="1" x14ac:dyDescent="0.25">
      <c r="A435" s="138" t="s">
        <v>1376</v>
      </c>
      <c r="B435" s="131">
        <v>1403112595</v>
      </c>
      <c r="C435" s="136" t="s">
        <v>2102</v>
      </c>
      <c r="D435" s="136" t="s">
        <v>1377</v>
      </c>
      <c r="E435" s="137">
        <v>1403112595</v>
      </c>
      <c r="F435" s="136">
        <v>11</v>
      </c>
      <c r="G435" s="136">
        <v>1485</v>
      </c>
    </row>
    <row r="436" spans="1:7" ht="57" thickBot="1" x14ac:dyDescent="0.25">
      <c r="A436" s="134" t="s">
        <v>2193</v>
      </c>
      <c r="B436" s="136">
        <v>1403120992</v>
      </c>
      <c r="C436" s="136" t="s">
        <v>2194</v>
      </c>
      <c r="D436" s="136" t="s">
        <v>2195</v>
      </c>
      <c r="E436" s="137">
        <v>1403120992</v>
      </c>
      <c r="F436" s="136">
        <v>2</v>
      </c>
      <c r="G436" s="136">
        <v>1099</v>
      </c>
    </row>
    <row r="437" spans="1:7" ht="57" thickBot="1" x14ac:dyDescent="0.25">
      <c r="A437" s="138" t="s">
        <v>1370</v>
      </c>
      <c r="B437" s="131">
        <v>1403136045</v>
      </c>
      <c r="C437" s="136" t="s">
        <v>1374</v>
      </c>
      <c r="D437" s="136" t="s">
        <v>1371</v>
      </c>
      <c r="E437" s="137">
        <v>1403136045</v>
      </c>
      <c r="F437" s="136">
        <v>5</v>
      </c>
      <c r="G437" s="136">
        <v>589</v>
      </c>
    </row>
    <row r="438" spans="1:7" ht="68.25" thickBot="1" x14ac:dyDescent="0.25">
      <c r="A438" s="134" t="s">
        <v>1366</v>
      </c>
      <c r="B438" s="136">
        <v>1409023901</v>
      </c>
      <c r="C438" s="136" t="s">
        <v>421</v>
      </c>
      <c r="D438" s="136" t="s">
        <v>1367</v>
      </c>
      <c r="E438" s="137">
        <v>1409023901</v>
      </c>
      <c r="F438" s="136">
        <v>3</v>
      </c>
      <c r="G438" s="136">
        <v>680</v>
      </c>
    </row>
    <row r="439" spans="1:7" ht="57" thickBot="1" x14ac:dyDescent="0.25">
      <c r="A439" s="138" t="s">
        <v>1362</v>
      </c>
      <c r="B439" s="131">
        <v>1411521127</v>
      </c>
      <c r="C439" s="136" t="s">
        <v>1363</v>
      </c>
      <c r="D439" s="136" t="s">
        <v>1364</v>
      </c>
      <c r="E439" s="137">
        <v>1411521127</v>
      </c>
      <c r="F439" s="136">
        <v>27</v>
      </c>
      <c r="G439" s="136">
        <v>60</v>
      </c>
    </row>
    <row r="440" spans="1:7" ht="57" thickBot="1" x14ac:dyDescent="0.25">
      <c r="A440" s="134" t="s">
        <v>1346</v>
      </c>
      <c r="B440" s="136">
        <v>1419009784</v>
      </c>
      <c r="C440" s="136" t="s">
        <v>1351</v>
      </c>
      <c r="D440" s="136" t="s">
        <v>1347</v>
      </c>
      <c r="E440" s="137">
        <v>1419009784</v>
      </c>
      <c r="F440" s="136">
        <v>26</v>
      </c>
      <c r="G440" s="136">
        <v>79</v>
      </c>
    </row>
    <row r="441" spans="1:7" ht="57" thickBot="1" x14ac:dyDescent="0.25">
      <c r="A441" s="138" t="s">
        <v>2196</v>
      </c>
      <c r="B441" s="131">
        <v>1438704891</v>
      </c>
      <c r="C441" s="136" t="s">
        <v>2197</v>
      </c>
      <c r="D441" s="136" t="s">
        <v>2198</v>
      </c>
      <c r="E441" s="137">
        <v>1438704891</v>
      </c>
      <c r="F441" s="136">
        <v>0</v>
      </c>
      <c r="G441" s="136">
        <v>399</v>
      </c>
    </row>
    <row r="442" spans="1:7" ht="57" thickBot="1" x14ac:dyDescent="0.25">
      <c r="A442" s="134" t="s">
        <v>1343</v>
      </c>
      <c r="B442" s="136">
        <v>1443874598</v>
      </c>
      <c r="C442" s="136" t="s">
        <v>1344</v>
      </c>
      <c r="D442" s="136" t="s">
        <v>1345</v>
      </c>
      <c r="E442" s="137">
        <v>1443874598</v>
      </c>
      <c r="F442" s="136">
        <v>2</v>
      </c>
      <c r="G442" s="136">
        <v>480.5</v>
      </c>
    </row>
    <row r="443" spans="1:7" ht="68.25" thickBot="1" x14ac:dyDescent="0.25">
      <c r="A443" s="140" t="s">
        <v>1341</v>
      </c>
      <c r="B443" s="142">
        <v>1443885786</v>
      </c>
      <c r="C443" s="142" t="s">
        <v>478</v>
      </c>
      <c r="D443" s="142" t="s">
        <v>1342</v>
      </c>
      <c r="E443" s="143">
        <v>1443885786</v>
      </c>
      <c r="F443" s="142">
        <v>1</v>
      </c>
      <c r="G443" s="142">
        <v>1080</v>
      </c>
    </row>
    <row r="444" spans="1:7" ht="68.25" thickBot="1" x14ac:dyDescent="0.25">
      <c r="A444" s="134" t="s">
        <v>2199</v>
      </c>
      <c r="B444" s="136">
        <v>1445276018</v>
      </c>
      <c r="C444" s="136" t="s">
        <v>1518</v>
      </c>
      <c r="D444" s="136" t="s">
        <v>1519</v>
      </c>
      <c r="E444" s="137">
        <v>1445276018</v>
      </c>
      <c r="F444" s="136">
        <v>10</v>
      </c>
      <c r="G444" s="136">
        <v>285</v>
      </c>
    </row>
    <row r="445" spans="1:7" ht="68.25" thickBot="1" x14ac:dyDescent="0.25">
      <c r="A445" s="138" t="s">
        <v>1338</v>
      </c>
      <c r="B445" s="131">
        <v>1453677619</v>
      </c>
      <c r="C445" s="136" t="s">
        <v>601</v>
      </c>
      <c r="D445" s="136" t="s">
        <v>1339</v>
      </c>
      <c r="E445" s="137">
        <v>1453677619</v>
      </c>
      <c r="F445" s="136">
        <v>2</v>
      </c>
      <c r="G445" s="136">
        <v>3893</v>
      </c>
    </row>
    <row r="446" spans="1:7" ht="57" thickBot="1" x14ac:dyDescent="0.25">
      <c r="A446" s="134" t="s">
        <v>2200</v>
      </c>
      <c r="B446" s="136">
        <v>1466423087</v>
      </c>
      <c r="C446" s="136" t="s">
        <v>1518</v>
      </c>
      <c r="D446" s="136" t="s">
        <v>2201</v>
      </c>
      <c r="E446" s="137">
        <v>1466423087</v>
      </c>
      <c r="F446" s="136">
        <v>8</v>
      </c>
      <c r="G446" s="136">
        <v>285</v>
      </c>
    </row>
    <row r="447" spans="1:7" ht="68.25" thickBot="1" x14ac:dyDescent="0.25">
      <c r="A447" s="138" t="s">
        <v>1334</v>
      </c>
      <c r="B447" s="131">
        <v>1467066144</v>
      </c>
      <c r="C447" s="136" t="s">
        <v>439</v>
      </c>
      <c r="D447" s="136" t="s">
        <v>1676</v>
      </c>
      <c r="E447" s="137">
        <v>1467066144</v>
      </c>
      <c r="F447" s="136">
        <v>20</v>
      </c>
      <c r="G447" s="136">
        <v>899</v>
      </c>
    </row>
    <row r="448" spans="1:7" ht="57" thickBot="1" x14ac:dyDescent="0.25">
      <c r="A448" s="134" t="s">
        <v>1330</v>
      </c>
      <c r="B448" s="136">
        <v>1467296977</v>
      </c>
      <c r="C448" s="136" t="s">
        <v>1331</v>
      </c>
      <c r="D448" s="136" t="s">
        <v>1740</v>
      </c>
      <c r="E448" s="137">
        <v>1467296977</v>
      </c>
      <c r="F448" s="136">
        <v>4</v>
      </c>
      <c r="G448" s="136">
        <v>199</v>
      </c>
    </row>
    <row r="449" spans="1:7" ht="57" thickBot="1" x14ac:dyDescent="0.25">
      <c r="A449" s="138" t="s">
        <v>1325</v>
      </c>
      <c r="B449" s="131">
        <v>1475082573</v>
      </c>
      <c r="C449" s="136" t="s">
        <v>1326</v>
      </c>
      <c r="D449" s="136" t="s">
        <v>1327</v>
      </c>
      <c r="E449" s="137">
        <v>1475082573</v>
      </c>
      <c r="F449" s="136">
        <v>8</v>
      </c>
      <c r="G449" s="136">
        <v>749</v>
      </c>
    </row>
    <row r="450" spans="1:7" ht="68.25" thickBot="1" x14ac:dyDescent="0.25">
      <c r="A450" s="134" t="s">
        <v>1321</v>
      </c>
      <c r="B450" s="136">
        <v>1475107962</v>
      </c>
      <c r="C450" s="136" t="s">
        <v>1322</v>
      </c>
      <c r="D450" s="136" t="s">
        <v>1323</v>
      </c>
      <c r="E450" s="137">
        <v>1475107962</v>
      </c>
      <c r="F450" s="136">
        <v>6</v>
      </c>
      <c r="G450" s="136">
        <v>348</v>
      </c>
    </row>
    <row r="451" spans="1:7" ht="90.75" thickBot="1" x14ac:dyDescent="0.25">
      <c r="A451" s="138" t="s">
        <v>2202</v>
      </c>
      <c r="B451" s="131">
        <v>1478257404</v>
      </c>
      <c r="C451" s="131" t="s">
        <v>102</v>
      </c>
      <c r="D451" s="136" t="s">
        <v>2203</v>
      </c>
      <c r="E451" s="137">
        <v>1478257404</v>
      </c>
      <c r="F451" s="136">
        <v>8</v>
      </c>
      <c r="G451" s="136">
        <v>398</v>
      </c>
    </row>
    <row r="452" spans="1:7" ht="57" thickBot="1" x14ac:dyDescent="0.25">
      <c r="A452" s="134" t="s">
        <v>2204</v>
      </c>
      <c r="B452" s="136">
        <v>1478846414</v>
      </c>
      <c r="C452" s="136" t="s">
        <v>1518</v>
      </c>
      <c r="D452" s="136" t="s">
        <v>2205</v>
      </c>
      <c r="E452" s="137">
        <v>1478846414</v>
      </c>
      <c r="F452" s="136">
        <v>3</v>
      </c>
      <c r="G452" s="136">
        <v>275</v>
      </c>
    </row>
    <row r="453" spans="1:7" ht="68.25" thickBot="1" x14ac:dyDescent="0.25">
      <c r="A453" s="138" t="s">
        <v>1319</v>
      </c>
      <c r="B453" s="131">
        <v>1479638414</v>
      </c>
      <c r="C453" s="131" t="s">
        <v>748</v>
      </c>
      <c r="D453" s="136" t="s">
        <v>1320</v>
      </c>
      <c r="E453" s="137">
        <v>1479638414</v>
      </c>
      <c r="F453" s="136">
        <v>4</v>
      </c>
      <c r="G453" s="136">
        <v>1410</v>
      </c>
    </row>
    <row r="454" spans="1:7" ht="57" thickBot="1" x14ac:dyDescent="0.25">
      <c r="A454" s="134" t="s">
        <v>1317</v>
      </c>
      <c r="B454" s="136">
        <v>1479644750</v>
      </c>
      <c r="C454" s="136" t="s">
        <v>196</v>
      </c>
      <c r="D454" s="136" t="s">
        <v>1318</v>
      </c>
      <c r="E454" s="137">
        <v>1479644750</v>
      </c>
      <c r="F454" s="136">
        <v>8</v>
      </c>
      <c r="G454" s="136">
        <v>770</v>
      </c>
    </row>
    <row r="455" spans="1:7" ht="57" thickBot="1" x14ac:dyDescent="0.25">
      <c r="A455" s="138" t="s">
        <v>1315</v>
      </c>
      <c r="B455" s="131">
        <v>1479756104</v>
      </c>
      <c r="C455" s="131" t="s">
        <v>2206</v>
      </c>
      <c r="D455" s="131" t="s">
        <v>1316</v>
      </c>
      <c r="E455" s="137">
        <v>1479756104</v>
      </c>
      <c r="F455" s="136">
        <v>12</v>
      </c>
      <c r="G455" s="136">
        <v>810</v>
      </c>
    </row>
    <row r="456" spans="1:7" ht="57" thickBot="1" x14ac:dyDescent="0.25">
      <c r="A456" s="134" t="s">
        <v>2207</v>
      </c>
      <c r="B456" s="136">
        <v>1479759365</v>
      </c>
      <c r="C456" s="136" t="s">
        <v>2028</v>
      </c>
      <c r="D456" s="136" t="s">
        <v>2208</v>
      </c>
      <c r="E456" s="137">
        <v>1479759365</v>
      </c>
      <c r="F456" s="136">
        <v>3</v>
      </c>
      <c r="G456" s="136">
        <v>1299</v>
      </c>
    </row>
    <row r="457" spans="1:7" ht="57" thickBot="1" x14ac:dyDescent="0.25">
      <c r="A457" s="138" t="s">
        <v>1311</v>
      </c>
      <c r="B457" s="131">
        <v>1479761712</v>
      </c>
      <c r="C457" s="131" t="s">
        <v>1312</v>
      </c>
      <c r="D457" s="131" t="s">
        <v>2209</v>
      </c>
      <c r="E457" s="137">
        <v>1479761712</v>
      </c>
      <c r="F457" s="136">
        <v>3</v>
      </c>
      <c r="G457" s="136">
        <v>1299</v>
      </c>
    </row>
    <row r="458" spans="1:7" ht="57" thickBot="1" x14ac:dyDescent="0.25">
      <c r="A458" s="134" t="s">
        <v>1309</v>
      </c>
      <c r="B458" s="136">
        <v>1479763170</v>
      </c>
      <c r="C458" s="136" t="s">
        <v>567</v>
      </c>
      <c r="D458" s="136" t="s">
        <v>1678</v>
      </c>
      <c r="E458" s="137">
        <v>1479763170</v>
      </c>
      <c r="F458" s="136">
        <v>50</v>
      </c>
      <c r="G458" s="136">
        <v>298</v>
      </c>
    </row>
    <row r="459" spans="1:7" ht="57" thickBot="1" x14ac:dyDescent="0.25">
      <c r="A459" s="138" t="s">
        <v>2210</v>
      </c>
      <c r="B459" s="131">
        <v>1479770389</v>
      </c>
      <c r="C459" s="131" t="s">
        <v>268</v>
      </c>
      <c r="D459" s="131" t="s">
        <v>2211</v>
      </c>
      <c r="E459" s="137">
        <v>1479770389</v>
      </c>
      <c r="F459" s="135"/>
      <c r="G459" s="135"/>
    </row>
    <row r="460" spans="1:7" ht="45.75" thickBot="1" x14ac:dyDescent="0.25">
      <c r="A460" s="145" t="s">
        <v>2212</v>
      </c>
      <c r="B460" s="145">
        <v>1481723245</v>
      </c>
      <c r="C460" s="145" t="s">
        <v>913</v>
      </c>
      <c r="D460" s="147" t="s">
        <v>2213</v>
      </c>
      <c r="E460" s="137">
        <v>1481723245</v>
      </c>
      <c r="F460" s="146"/>
      <c r="G460" s="146"/>
    </row>
    <row r="461" spans="1:7" ht="45.75" thickBot="1" x14ac:dyDescent="0.25">
      <c r="A461" s="148" t="s">
        <v>2214</v>
      </c>
      <c r="B461" s="148">
        <v>1482384767</v>
      </c>
      <c r="C461" s="148" t="s">
        <v>1014</v>
      </c>
      <c r="D461" s="149" t="s">
        <v>2215</v>
      </c>
      <c r="E461" s="137">
        <v>1482384767</v>
      </c>
      <c r="F461" s="145">
        <v>61</v>
      </c>
      <c r="G461" s="145">
        <v>210</v>
      </c>
    </row>
    <row r="462" spans="1:7" ht="57" thickBot="1" x14ac:dyDescent="0.25">
      <c r="A462" s="145" t="s">
        <v>1306</v>
      </c>
      <c r="B462" s="145">
        <v>1486025137</v>
      </c>
      <c r="C462" s="145" t="s">
        <v>1307</v>
      </c>
      <c r="D462" s="147" t="s">
        <v>1308</v>
      </c>
      <c r="E462" s="137">
        <v>1486025137</v>
      </c>
      <c r="F462" s="145">
        <v>5</v>
      </c>
      <c r="G462" s="145">
        <v>698</v>
      </c>
    </row>
    <row r="463" spans="1:7" ht="57" thickBot="1" x14ac:dyDescent="0.25">
      <c r="A463" s="148" t="s">
        <v>1293</v>
      </c>
      <c r="B463" s="148">
        <v>1486197055</v>
      </c>
      <c r="C463" s="148" t="s">
        <v>1296</v>
      </c>
      <c r="D463" s="149" t="s">
        <v>1294</v>
      </c>
      <c r="E463" s="137">
        <v>1486197055</v>
      </c>
      <c r="F463" s="145">
        <v>10</v>
      </c>
      <c r="G463" s="145">
        <v>89</v>
      </c>
    </row>
    <row r="464" spans="1:7" ht="57" thickBot="1" x14ac:dyDescent="0.25">
      <c r="A464" s="145" t="s">
        <v>1293</v>
      </c>
      <c r="B464" s="145">
        <v>1486197055</v>
      </c>
      <c r="C464" s="145" t="s">
        <v>1296</v>
      </c>
      <c r="D464" s="147" t="s">
        <v>1294</v>
      </c>
      <c r="E464" s="137">
        <v>1486197055</v>
      </c>
      <c r="F464" s="145">
        <v>10</v>
      </c>
      <c r="G464" s="145">
        <v>89</v>
      </c>
    </row>
    <row r="465" spans="1:7" ht="57" thickBot="1" x14ac:dyDescent="0.25">
      <c r="A465" s="148" t="s">
        <v>1293</v>
      </c>
      <c r="B465" s="148">
        <v>1486197055</v>
      </c>
      <c r="C465" s="148" t="s">
        <v>1296</v>
      </c>
      <c r="D465" s="149" t="s">
        <v>1294</v>
      </c>
      <c r="E465" s="137">
        <v>1486197055</v>
      </c>
      <c r="F465" s="145">
        <v>10</v>
      </c>
      <c r="G465" s="145">
        <v>89</v>
      </c>
    </row>
    <row r="466" spans="1:7" ht="57" thickBot="1" x14ac:dyDescent="0.25">
      <c r="A466" s="145" t="s">
        <v>1293</v>
      </c>
      <c r="B466" s="145">
        <v>1486197055</v>
      </c>
      <c r="C466" s="145" t="s">
        <v>1296</v>
      </c>
      <c r="D466" s="147" t="s">
        <v>1294</v>
      </c>
      <c r="E466" s="137">
        <v>1486197055</v>
      </c>
      <c r="F466" s="145">
        <v>10</v>
      </c>
      <c r="G466" s="145">
        <v>89</v>
      </c>
    </row>
    <row r="467" spans="1:7" ht="57" thickBot="1" x14ac:dyDescent="0.25">
      <c r="A467" s="148" t="s">
        <v>1293</v>
      </c>
      <c r="B467" s="148">
        <v>1486197055</v>
      </c>
      <c r="C467" s="148" t="s">
        <v>1296</v>
      </c>
      <c r="D467" s="149" t="s">
        <v>1294</v>
      </c>
      <c r="E467" s="137">
        <v>1486197055</v>
      </c>
      <c r="F467" s="145">
        <v>10</v>
      </c>
      <c r="G467" s="145">
        <v>89</v>
      </c>
    </row>
    <row r="468" spans="1:7" ht="57" thickBot="1" x14ac:dyDescent="0.25">
      <c r="A468" s="145" t="s">
        <v>1291</v>
      </c>
      <c r="B468" s="145">
        <v>1486837737</v>
      </c>
      <c r="C468" s="145" t="s">
        <v>1048</v>
      </c>
      <c r="D468" s="147" t="s">
        <v>1292</v>
      </c>
      <c r="E468" s="137">
        <v>1486837737</v>
      </c>
      <c r="F468" s="145">
        <v>1</v>
      </c>
      <c r="G468" s="145">
        <v>295</v>
      </c>
    </row>
    <row r="469" spans="1:7" ht="45.75" thickBot="1" x14ac:dyDescent="0.25">
      <c r="A469" s="148" t="s">
        <v>1286</v>
      </c>
      <c r="B469" s="148">
        <v>1488096659</v>
      </c>
      <c r="C469" s="148" t="s">
        <v>1290</v>
      </c>
      <c r="D469" s="149" t="s">
        <v>1741</v>
      </c>
      <c r="E469" s="137">
        <v>1488096659</v>
      </c>
      <c r="F469" s="145">
        <v>2</v>
      </c>
      <c r="G469" s="145">
        <v>240</v>
      </c>
    </row>
    <row r="470" spans="1:7" ht="57" thickBot="1" x14ac:dyDescent="0.25">
      <c r="A470" s="145" t="s">
        <v>2216</v>
      </c>
      <c r="B470" s="145">
        <v>1488128491</v>
      </c>
      <c r="C470" s="145" t="s">
        <v>2217</v>
      </c>
      <c r="D470" s="147" t="s">
        <v>2218</v>
      </c>
      <c r="E470" s="137">
        <v>1488128491</v>
      </c>
      <c r="F470" s="145">
        <v>0</v>
      </c>
      <c r="G470" s="145">
        <v>190</v>
      </c>
    </row>
    <row r="471" spans="1:7" ht="57" thickBot="1" x14ac:dyDescent="0.25">
      <c r="A471" s="148" t="s">
        <v>2219</v>
      </c>
      <c r="B471" s="148">
        <v>1488156930</v>
      </c>
      <c r="C471" s="148" t="s">
        <v>2220</v>
      </c>
      <c r="D471" s="149" t="s">
        <v>2221</v>
      </c>
      <c r="E471" s="137">
        <v>1488156930</v>
      </c>
      <c r="F471" s="145">
        <v>0</v>
      </c>
      <c r="G471" s="145">
        <v>425</v>
      </c>
    </row>
    <row r="472" spans="1:7" ht="57" thickBot="1" x14ac:dyDescent="0.25">
      <c r="A472" s="145" t="s">
        <v>1281</v>
      </c>
      <c r="B472" s="145">
        <v>1491013525</v>
      </c>
      <c r="C472" s="145" t="s">
        <v>1285</v>
      </c>
      <c r="D472" s="147" t="s">
        <v>1282</v>
      </c>
      <c r="E472" s="137">
        <v>1491013525</v>
      </c>
      <c r="F472" s="145">
        <v>0</v>
      </c>
      <c r="G472" s="145">
        <v>248</v>
      </c>
    </row>
    <row r="473" spans="1:7" ht="57" thickBot="1" x14ac:dyDescent="0.25">
      <c r="A473" s="148" t="s">
        <v>2222</v>
      </c>
      <c r="B473" s="148">
        <v>1494239411</v>
      </c>
      <c r="C473" s="148" t="s">
        <v>913</v>
      </c>
      <c r="D473" s="149" t="s">
        <v>2223</v>
      </c>
      <c r="E473" s="137">
        <v>1494239411</v>
      </c>
      <c r="F473" s="146"/>
      <c r="G473" s="146"/>
    </row>
    <row r="474" spans="1:7" ht="57" thickBot="1" x14ac:dyDescent="0.25">
      <c r="A474" s="145" t="s">
        <v>2224</v>
      </c>
      <c r="B474" s="145">
        <v>1494265002</v>
      </c>
      <c r="C474" s="145" t="s">
        <v>1014</v>
      </c>
      <c r="D474" s="147" t="s">
        <v>2225</v>
      </c>
      <c r="E474" s="137">
        <v>1494265002</v>
      </c>
      <c r="F474" s="146"/>
      <c r="G474" s="146"/>
    </row>
    <row r="475" spans="1:7" ht="57" thickBot="1" x14ac:dyDescent="0.25">
      <c r="A475" s="148" t="s">
        <v>2226</v>
      </c>
      <c r="B475" s="148">
        <v>1499201582</v>
      </c>
      <c r="C475" s="148" t="s">
        <v>2227</v>
      </c>
      <c r="D475" s="149" t="s">
        <v>2228</v>
      </c>
      <c r="E475" s="137">
        <v>1499201582</v>
      </c>
      <c r="F475" s="145">
        <v>0</v>
      </c>
      <c r="G475" s="145">
        <v>298</v>
      </c>
    </row>
    <row r="476" spans="1:7" ht="34.5" thickBot="1" x14ac:dyDescent="0.25">
      <c r="A476" s="145" t="s">
        <v>1272</v>
      </c>
      <c r="B476" s="145">
        <v>1510529896</v>
      </c>
      <c r="C476" s="145" t="s">
        <v>1276</v>
      </c>
      <c r="D476" s="147" t="s">
        <v>1680</v>
      </c>
      <c r="E476" s="137">
        <v>1510529896</v>
      </c>
      <c r="F476" s="145">
        <v>8</v>
      </c>
      <c r="G476" s="145">
        <v>142</v>
      </c>
    </row>
    <row r="477" spans="1:7" ht="34.5" thickBot="1" x14ac:dyDescent="0.25">
      <c r="A477" s="148" t="s">
        <v>1272</v>
      </c>
      <c r="B477" s="148">
        <v>1510529896</v>
      </c>
      <c r="C477" s="148" t="s">
        <v>1278</v>
      </c>
      <c r="D477" s="149" t="s">
        <v>1680</v>
      </c>
      <c r="E477" s="137">
        <v>1510529896</v>
      </c>
      <c r="F477" s="145">
        <v>8</v>
      </c>
      <c r="G477" s="145">
        <v>142</v>
      </c>
    </row>
    <row r="478" spans="1:7" ht="34.5" thickBot="1" x14ac:dyDescent="0.25">
      <c r="A478" s="145" t="s">
        <v>1272</v>
      </c>
      <c r="B478" s="145">
        <v>1510529896</v>
      </c>
      <c r="C478" s="145" t="s">
        <v>1280</v>
      </c>
      <c r="D478" s="147" t="s">
        <v>1680</v>
      </c>
      <c r="E478" s="137">
        <v>1510529896</v>
      </c>
      <c r="F478" s="145">
        <v>8</v>
      </c>
      <c r="G478" s="145">
        <v>142</v>
      </c>
    </row>
    <row r="479" spans="1:7" ht="57" thickBot="1" x14ac:dyDescent="0.25">
      <c r="A479" s="148" t="s">
        <v>1267</v>
      </c>
      <c r="B479" s="148">
        <v>1516456507</v>
      </c>
      <c r="C479" s="148" t="s">
        <v>1271</v>
      </c>
      <c r="D479" s="149" t="s">
        <v>1682</v>
      </c>
      <c r="E479" s="137">
        <v>1516456507</v>
      </c>
      <c r="F479" s="145">
        <v>7</v>
      </c>
      <c r="G479" s="145">
        <v>1268</v>
      </c>
    </row>
    <row r="480" spans="1:7" ht="34.5" thickBot="1" x14ac:dyDescent="0.25">
      <c r="A480" s="145" t="s">
        <v>1264</v>
      </c>
      <c r="B480" s="145">
        <v>1525175297</v>
      </c>
      <c r="C480" s="145" t="s">
        <v>1265</v>
      </c>
      <c r="D480" s="147" t="s">
        <v>1266</v>
      </c>
      <c r="E480" s="137">
        <v>1525175297</v>
      </c>
      <c r="F480" s="145">
        <v>4</v>
      </c>
      <c r="G480" s="145">
        <v>1705</v>
      </c>
    </row>
    <row r="481" spans="1:7" ht="45.75" thickBot="1" x14ac:dyDescent="0.25">
      <c r="A481" s="148" t="s">
        <v>2229</v>
      </c>
      <c r="B481" s="148">
        <v>1527510962</v>
      </c>
      <c r="C481" s="148" t="s">
        <v>1014</v>
      </c>
      <c r="D481" s="149" t="s">
        <v>2230</v>
      </c>
      <c r="E481" s="137">
        <v>1527510962</v>
      </c>
      <c r="F481" s="145">
        <v>37</v>
      </c>
      <c r="G481" s="145">
        <v>549</v>
      </c>
    </row>
    <row r="482" spans="1:7" ht="45.75" thickBot="1" x14ac:dyDescent="0.25">
      <c r="A482" s="145" t="s">
        <v>2231</v>
      </c>
      <c r="B482" s="145">
        <v>1530907578</v>
      </c>
      <c r="C482" s="145" t="s">
        <v>1014</v>
      </c>
      <c r="D482" s="147" t="s">
        <v>2232</v>
      </c>
      <c r="E482" s="137">
        <v>1530907578</v>
      </c>
      <c r="F482" s="145">
        <v>37</v>
      </c>
      <c r="G482" s="145">
        <v>473</v>
      </c>
    </row>
    <row r="483" spans="1:7" ht="45.75" thickBot="1" x14ac:dyDescent="0.25">
      <c r="A483" s="148" t="s">
        <v>2233</v>
      </c>
      <c r="B483" s="148">
        <v>1544681778</v>
      </c>
      <c r="C483" s="148" t="s">
        <v>2234</v>
      </c>
      <c r="D483" s="149" t="s">
        <v>2235</v>
      </c>
      <c r="E483" s="137">
        <v>1544681778</v>
      </c>
      <c r="F483" s="145">
        <v>14</v>
      </c>
      <c r="G483" s="145">
        <v>99.95</v>
      </c>
    </row>
    <row r="484" spans="1:7" ht="57" thickBot="1" x14ac:dyDescent="0.25">
      <c r="A484" s="145" t="s">
        <v>1261</v>
      </c>
      <c r="B484" s="145">
        <v>1544996993</v>
      </c>
      <c r="C484" s="145" t="s">
        <v>2236</v>
      </c>
      <c r="D484" s="147" t="s">
        <v>1742</v>
      </c>
      <c r="E484" s="137">
        <v>1544996993</v>
      </c>
      <c r="F484" s="145">
        <v>0</v>
      </c>
      <c r="G484" s="145">
        <v>432</v>
      </c>
    </row>
    <row r="485" spans="1:7" ht="45.75" thickBot="1" x14ac:dyDescent="0.25">
      <c r="A485" s="148" t="s">
        <v>1258</v>
      </c>
      <c r="B485" s="148">
        <v>1548288679</v>
      </c>
      <c r="C485" s="148" t="s">
        <v>1259</v>
      </c>
      <c r="D485" s="149" t="s">
        <v>1260</v>
      </c>
      <c r="E485" s="137">
        <v>1548288679</v>
      </c>
      <c r="F485" s="145">
        <v>2</v>
      </c>
      <c r="G485" s="145">
        <v>2590</v>
      </c>
    </row>
    <row r="486" spans="1:7" ht="57" thickBot="1" x14ac:dyDescent="0.25">
      <c r="A486" s="145" t="s">
        <v>2237</v>
      </c>
      <c r="B486" s="145">
        <v>1555611951</v>
      </c>
      <c r="C486" s="145" t="s">
        <v>2238</v>
      </c>
      <c r="D486" s="147" t="s">
        <v>2239</v>
      </c>
      <c r="E486" s="137">
        <v>1555611951</v>
      </c>
      <c r="F486" s="145">
        <v>1</v>
      </c>
      <c r="G486" s="145">
        <v>3350</v>
      </c>
    </row>
    <row r="487" spans="1:7" ht="45.75" thickBot="1" x14ac:dyDescent="0.25">
      <c r="A487" s="148" t="s">
        <v>1254</v>
      </c>
      <c r="B487" s="148">
        <v>1559594876</v>
      </c>
      <c r="C487" s="148" t="s">
        <v>1255</v>
      </c>
      <c r="D487" s="149" t="s">
        <v>1256</v>
      </c>
      <c r="E487" s="137">
        <v>1559594876</v>
      </c>
      <c r="F487" s="145">
        <v>15</v>
      </c>
      <c r="G487" s="145">
        <v>220</v>
      </c>
    </row>
    <row r="488" spans="1:7" ht="57" thickBot="1" x14ac:dyDescent="0.25">
      <c r="A488" s="145" t="s">
        <v>2240</v>
      </c>
      <c r="B488" s="145">
        <v>1560832675</v>
      </c>
      <c r="C488" s="145" t="s">
        <v>2241</v>
      </c>
      <c r="D488" s="147" t="s">
        <v>2242</v>
      </c>
      <c r="E488" s="137">
        <v>1560832675</v>
      </c>
      <c r="F488" s="145">
        <v>0</v>
      </c>
      <c r="G488" s="145">
        <v>263</v>
      </c>
    </row>
    <row r="489" spans="1:7" ht="57" thickBot="1" x14ac:dyDescent="0.25">
      <c r="A489" s="148" t="s">
        <v>2240</v>
      </c>
      <c r="B489" s="148">
        <v>1560832675</v>
      </c>
      <c r="C489" s="148" t="s">
        <v>2241</v>
      </c>
      <c r="D489" s="149" t="s">
        <v>2242</v>
      </c>
      <c r="E489" s="137">
        <v>1560832675</v>
      </c>
      <c r="F489" s="145">
        <v>0</v>
      </c>
      <c r="G489" s="145">
        <v>263</v>
      </c>
    </row>
    <row r="490" spans="1:7" ht="68.25" thickBot="1" x14ac:dyDescent="0.25">
      <c r="A490" s="158" t="s">
        <v>1252</v>
      </c>
      <c r="B490" s="145">
        <v>1560842823</v>
      </c>
      <c r="C490" s="145" t="s">
        <v>748</v>
      </c>
      <c r="D490" s="147" t="s">
        <v>1253</v>
      </c>
      <c r="E490" s="137">
        <v>1560842823</v>
      </c>
      <c r="F490" s="145">
        <v>1</v>
      </c>
      <c r="G490" s="145">
        <v>1620</v>
      </c>
    </row>
    <row r="491" spans="1:7" ht="57" thickBot="1" x14ac:dyDescent="0.25">
      <c r="A491" s="148" t="s">
        <v>1245</v>
      </c>
      <c r="B491" s="148">
        <v>1571314020</v>
      </c>
      <c r="C491" s="148" t="s">
        <v>1251</v>
      </c>
      <c r="D491" s="149" t="s">
        <v>1246</v>
      </c>
      <c r="E491" s="137">
        <v>1571314020</v>
      </c>
      <c r="F491" s="145">
        <v>3</v>
      </c>
      <c r="G491" s="145">
        <v>595</v>
      </c>
    </row>
    <row r="492" spans="1:7" ht="57" thickBot="1" x14ac:dyDescent="0.25">
      <c r="A492" s="145" t="s">
        <v>1245</v>
      </c>
      <c r="B492" s="145">
        <v>1571314020</v>
      </c>
      <c r="C492" s="145" t="s">
        <v>1249</v>
      </c>
      <c r="D492" s="147" t="s">
        <v>1246</v>
      </c>
      <c r="E492" s="137">
        <v>1571314020</v>
      </c>
      <c r="F492" s="145">
        <v>3</v>
      </c>
      <c r="G492" s="145">
        <v>595</v>
      </c>
    </row>
    <row r="493" spans="1:7" ht="57" thickBot="1" x14ac:dyDescent="0.25">
      <c r="A493" s="148" t="s">
        <v>1241</v>
      </c>
      <c r="B493" s="148">
        <v>1571319533</v>
      </c>
      <c r="C493" s="148" t="s">
        <v>1242</v>
      </c>
      <c r="D493" s="149" t="s">
        <v>1243</v>
      </c>
      <c r="E493" s="137">
        <v>1571319533</v>
      </c>
      <c r="F493" s="145">
        <v>10</v>
      </c>
      <c r="G493" s="145">
        <v>176</v>
      </c>
    </row>
    <row r="494" spans="1:7" ht="57" thickBot="1" x14ac:dyDescent="0.25">
      <c r="A494" s="145" t="s">
        <v>2243</v>
      </c>
      <c r="B494" s="145">
        <v>1577611576</v>
      </c>
      <c r="C494" s="145" t="s">
        <v>130</v>
      </c>
      <c r="D494" s="147" t="s">
        <v>2244</v>
      </c>
      <c r="E494" s="137">
        <v>1577611576</v>
      </c>
      <c r="F494" s="145">
        <v>5</v>
      </c>
      <c r="G494" s="145">
        <v>375</v>
      </c>
    </row>
    <row r="495" spans="1:7" ht="45.75" thickBot="1" x14ac:dyDescent="0.25">
      <c r="A495" s="148" t="s">
        <v>1239</v>
      </c>
      <c r="B495" s="148">
        <v>1582352859</v>
      </c>
      <c r="C495" s="148" t="s">
        <v>591</v>
      </c>
      <c r="D495" s="149" t="s">
        <v>1240</v>
      </c>
      <c r="E495" s="137">
        <v>1582352859</v>
      </c>
      <c r="F495" s="145">
        <v>2</v>
      </c>
      <c r="G495" s="145">
        <v>278</v>
      </c>
    </row>
    <row r="496" spans="1:7" ht="57" thickBot="1" x14ac:dyDescent="0.25">
      <c r="A496" s="145" t="s">
        <v>1238</v>
      </c>
      <c r="B496" s="145">
        <v>1588829946</v>
      </c>
      <c r="C496" s="145" t="s">
        <v>413</v>
      </c>
      <c r="D496" s="147" t="s">
        <v>1685</v>
      </c>
      <c r="E496" s="137">
        <v>1588829946</v>
      </c>
      <c r="F496" s="145">
        <v>2</v>
      </c>
      <c r="G496" s="145">
        <v>689</v>
      </c>
    </row>
    <row r="497" spans="1:7" ht="57" thickBot="1" x14ac:dyDescent="0.25">
      <c r="A497" s="148" t="s">
        <v>2245</v>
      </c>
      <c r="B497" s="148">
        <v>1609300388</v>
      </c>
      <c r="C497" s="148" t="s">
        <v>268</v>
      </c>
      <c r="D497" s="149" t="s">
        <v>2211</v>
      </c>
      <c r="E497" s="137">
        <v>1609300388</v>
      </c>
      <c r="F497" s="145">
        <v>0</v>
      </c>
      <c r="G497" s="145">
        <v>599</v>
      </c>
    </row>
    <row r="498" spans="1:7" ht="68.25" thickBot="1" x14ac:dyDescent="0.25">
      <c r="A498" s="145" t="s">
        <v>2246</v>
      </c>
      <c r="B498" s="145">
        <v>1609435176</v>
      </c>
      <c r="C498" s="145" t="s">
        <v>1479</v>
      </c>
      <c r="D498" s="147" t="s">
        <v>2247</v>
      </c>
      <c r="E498" s="137">
        <v>1609435176</v>
      </c>
      <c r="F498" s="145">
        <v>0</v>
      </c>
      <c r="G498" s="145">
        <v>4350</v>
      </c>
    </row>
    <row r="499" spans="1:7" ht="45.75" thickBot="1" x14ac:dyDescent="0.25">
      <c r="A499" s="148" t="s">
        <v>1231</v>
      </c>
      <c r="B499" s="148">
        <v>1617920155</v>
      </c>
      <c r="C499" s="148" t="s">
        <v>1235</v>
      </c>
      <c r="D499" s="149" t="s">
        <v>1232</v>
      </c>
      <c r="E499" s="137">
        <v>1617920155</v>
      </c>
      <c r="F499" s="145">
        <v>4</v>
      </c>
      <c r="G499" s="145">
        <v>98</v>
      </c>
    </row>
    <row r="500" spans="1:7" ht="45.75" thickBot="1" x14ac:dyDescent="0.25">
      <c r="A500" s="145" t="s">
        <v>1231</v>
      </c>
      <c r="B500" s="145">
        <v>1617920155</v>
      </c>
      <c r="C500" s="145" t="s">
        <v>1237</v>
      </c>
      <c r="D500" s="147" t="s">
        <v>1232</v>
      </c>
      <c r="E500" s="137">
        <v>1617920155</v>
      </c>
      <c r="F500" s="145">
        <v>4</v>
      </c>
      <c r="G500" s="145">
        <v>98</v>
      </c>
    </row>
    <row r="501" spans="1:7" ht="45.75" thickBot="1" x14ac:dyDescent="0.25">
      <c r="A501" s="148" t="s">
        <v>1229</v>
      </c>
      <c r="B501" s="148">
        <v>1730251112</v>
      </c>
      <c r="C501" s="148" t="s">
        <v>1226</v>
      </c>
      <c r="D501" s="149" t="s">
        <v>1745</v>
      </c>
      <c r="E501" s="137">
        <v>1730251112</v>
      </c>
      <c r="F501" s="145">
        <v>1</v>
      </c>
      <c r="G501" s="145">
        <v>284</v>
      </c>
    </row>
    <row r="502" spans="1:7" ht="45.75" thickBot="1" x14ac:dyDescent="0.25">
      <c r="A502" s="145" t="s">
        <v>1225</v>
      </c>
      <c r="B502" s="145">
        <v>1730268000</v>
      </c>
      <c r="C502" s="145" t="s">
        <v>1226</v>
      </c>
      <c r="D502" s="147" t="s">
        <v>1565</v>
      </c>
      <c r="E502" s="137">
        <v>1730268000</v>
      </c>
      <c r="F502" s="145">
        <v>2</v>
      </c>
      <c r="G502" s="145">
        <v>284</v>
      </c>
    </row>
    <row r="503" spans="1:7" ht="57" thickBot="1" x14ac:dyDescent="0.25">
      <c r="A503" s="148" t="s">
        <v>1222</v>
      </c>
      <c r="B503" s="148">
        <v>1742973923</v>
      </c>
      <c r="C503" s="148" t="s">
        <v>1223</v>
      </c>
      <c r="D503" s="149" t="s">
        <v>1224</v>
      </c>
      <c r="E503" s="137">
        <v>1742973923</v>
      </c>
      <c r="F503" s="145">
        <v>2</v>
      </c>
      <c r="G503" s="145">
        <v>4899</v>
      </c>
    </row>
    <row r="504" spans="1:7" ht="57" thickBot="1" x14ac:dyDescent="0.25">
      <c r="A504" s="145" t="s">
        <v>2248</v>
      </c>
      <c r="B504" s="145">
        <v>1744017946</v>
      </c>
      <c r="C504" s="145" t="s">
        <v>2249</v>
      </c>
      <c r="D504" s="147" t="s">
        <v>2250</v>
      </c>
      <c r="E504" s="137">
        <v>1744017946</v>
      </c>
      <c r="F504" s="145">
        <v>7</v>
      </c>
      <c r="G504" s="145">
        <v>3648</v>
      </c>
    </row>
    <row r="505" spans="1:7" ht="68.25" thickBot="1" x14ac:dyDescent="0.25">
      <c r="A505" s="148" t="s">
        <v>1218</v>
      </c>
      <c r="B505" s="148">
        <v>1744310130</v>
      </c>
      <c r="C505" s="148" t="s">
        <v>1219</v>
      </c>
      <c r="D505" s="149" t="s">
        <v>1220</v>
      </c>
      <c r="E505" s="137">
        <v>1744310130</v>
      </c>
      <c r="F505" s="145">
        <v>9</v>
      </c>
      <c r="G505" s="145">
        <v>2894</v>
      </c>
    </row>
    <row r="506" spans="1:7" ht="68.25" thickBot="1" x14ac:dyDescent="0.25">
      <c r="A506" s="145" t="s">
        <v>1215</v>
      </c>
      <c r="B506" s="145">
        <v>1834298145</v>
      </c>
      <c r="C506" s="145" t="s">
        <v>1216</v>
      </c>
      <c r="D506" s="147" t="s">
        <v>1217</v>
      </c>
      <c r="E506" s="137">
        <v>1834298145</v>
      </c>
      <c r="F506" s="145">
        <v>6</v>
      </c>
      <c r="G506" s="145">
        <v>883</v>
      </c>
    </row>
    <row r="507" spans="1:7" ht="57" thickBot="1" x14ac:dyDescent="0.25">
      <c r="A507" s="148" t="s">
        <v>1212</v>
      </c>
      <c r="B507" s="148">
        <v>1834315803</v>
      </c>
      <c r="C507" s="148" t="s">
        <v>1213</v>
      </c>
      <c r="D507" s="149" t="s">
        <v>2251</v>
      </c>
      <c r="E507" s="137">
        <v>1834315803</v>
      </c>
      <c r="F507" s="145">
        <v>2</v>
      </c>
      <c r="G507" s="145">
        <v>1148</v>
      </c>
    </row>
    <row r="508" spans="1:7" ht="57" thickBot="1" x14ac:dyDescent="0.25">
      <c r="A508" s="145" t="s">
        <v>1206</v>
      </c>
      <c r="B508" s="145">
        <v>1868591573</v>
      </c>
      <c r="C508" s="145" t="s">
        <v>1210</v>
      </c>
      <c r="D508" s="147" t="s">
        <v>1689</v>
      </c>
      <c r="E508" s="137">
        <v>1868591573</v>
      </c>
      <c r="F508" s="145">
        <v>1</v>
      </c>
      <c r="G508" s="145">
        <v>129</v>
      </c>
    </row>
    <row r="509" spans="1:7" ht="45.75" thickBot="1" x14ac:dyDescent="0.25">
      <c r="A509" s="148" t="s">
        <v>1202</v>
      </c>
      <c r="B509" s="148">
        <v>1868708129</v>
      </c>
      <c r="C509" s="148" t="s">
        <v>1205</v>
      </c>
      <c r="D509" s="149" t="s">
        <v>1567</v>
      </c>
      <c r="E509" s="137">
        <v>1868708129</v>
      </c>
      <c r="F509" s="145">
        <v>5</v>
      </c>
      <c r="G509" s="145">
        <v>109</v>
      </c>
    </row>
    <row r="510" spans="1:7" ht="57" thickBot="1" x14ac:dyDescent="0.25">
      <c r="A510" s="145" t="s">
        <v>2252</v>
      </c>
      <c r="B510" s="145">
        <v>1968876868</v>
      </c>
      <c r="C510" s="145" t="s">
        <v>2253</v>
      </c>
      <c r="D510" s="147" t="s">
        <v>2254</v>
      </c>
      <c r="E510" s="137">
        <v>1968876868</v>
      </c>
      <c r="F510" s="145">
        <v>1</v>
      </c>
      <c r="G510" s="145">
        <v>69.900000000000006</v>
      </c>
    </row>
    <row r="511" spans="1:7" ht="57" thickBot="1" x14ac:dyDescent="0.25">
      <c r="A511" s="148" t="s">
        <v>2255</v>
      </c>
      <c r="B511" s="148">
        <v>1975371818</v>
      </c>
      <c r="C511" s="148" t="s">
        <v>2256</v>
      </c>
      <c r="D511" s="149" t="s">
        <v>2257</v>
      </c>
      <c r="E511" s="137">
        <v>1975371818</v>
      </c>
      <c r="F511" s="145">
        <v>1</v>
      </c>
      <c r="G511" s="145">
        <v>69</v>
      </c>
    </row>
    <row r="512" spans="1:7" ht="57" thickBot="1" x14ac:dyDescent="0.25">
      <c r="A512" s="145" t="s">
        <v>1169</v>
      </c>
      <c r="B512" s="145">
        <v>1976047192</v>
      </c>
      <c r="C512" s="145" t="s">
        <v>1172</v>
      </c>
      <c r="D512" s="147" t="s">
        <v>1170</v>
      </c>
      <c r="E512" s="137">
        <v>1976047192</v>
      </c>
      <c r="F512" s="145">
        <v>5</v>
      </c>
      <c r="G512" s="145">
        <v>89</v>
      </c>
    </row>
    <row r="513" spans="1:7" ht="57" thickBot="1" x14ac:dyDescent="0.25">
      <c r="A513" s="148" t="s">
        <v>1157</v>
      </c>
      <c r="B513" s="148">
        <v>2008472674</v>
      </c>
      <c r="C513" s="148" t="s">
        <v>1160</v>
      </c>
      <c r="D513" s="149" t="s">
        <v>2258</v>
      </c>
      <c r="E513" s="137">
        <v>2008472674</v>
      </c>
      <c r="F513" s="145">
        <v>4</v>
      </c>
      <c r="G513" s="145">
        <v>59.5</v>
      </c>
    </row>
    <row r="514" spans="1:7" ht="57" thickBot="1" x14ac:dyDescent="0.25">
      <c r="A514" s="145" t="s">
        <v>1152</v>
      </c>
      <c r="B514" s="145">
        <v>2008481740</v>
      </c>
      <c r="C514" s="145" t="s">
        <v>1156</v>
      </c>
      <c r="D514" s="147" t="s">
        <v>1569</v>
      </c>
      <c r="E514" s="137">
        <v>2008481740</v>
      </c>
      <c r="F514" s="145">
        <v>5</v>
      </c>
      <c r="G514" s="145">
        <v>80.540000000000006</v>
      </c>
    </row>
    <row r="515" spans="1:7" ht="68.25" thickBot="1" x14ac:dyDescent="0.25">
      <c r="A515" s="148" t="s">
        <v>2259</v>
      </c>
      <c r="B515" s="148">
        <v>2136459076</v>
      </c>
      <c r="C515" s="148" t="s">
        <v>2260</v>
      </c>
      <c r="D515" s="149" t="s">
        <v>2261</v>
      </c>
      <c r="E515" s="137">
        <v>2136459076</v>
      </c>
      <c r="F515" s="145">
        <v>2</v>
      </c>
      <c r="G515" s="145">
        <v>459</v>
      </c>
    </row>
    <row r="516" spans="1:7" ht="68.25" thickBot="1" x14ac:dyDescent="0.25">
      <c r="A516" s="145" t="s">
        <v>2262</v>
      </c>
      <c r="B516" s="145">
        <v>2275557200</v>
      </c>
      <c r="C516" s="145" t="s">
        <v>2263</v>
      </c>
      <c r="D516" s="147" t="s">
        <v>2264</v>
      </c>
      <c r="E516" s="137">
        <v>2275557200</v>
      </c>
      <c r="F516" s="145">
        <v>0</v>
      </c>
      <c r="G516" s="145">
        <v>115</v>
      </c>
    </row>
    <row r="517" spans="1:7" ht="79.5" thickBot="1" x14ac:dyDescent="0.25">
      <c r="A517" s="148" t="s">
        <v>1060</v>
      </c>
      <c r="B517" s="148">
        <v>2289241476</v>
      </c>
      <c r="C517" s="148" t="s">
        <v>1064</v>
      </c>
      <c r="D517" s="149" t="s">
        <v>1061</v>
      </c>
      <c r="E517" s="137">
        <v>2289241476</v>
      </c>
      <c r="F517" s="145">
        <v>3</v>
      </c>
      <c r="G517" s="145">
        <v>449</v>
      </c>
    </row>
    <row r="518" spans="1:7" ht="79.5" thickBot="1" x14ac:dyDescent="0.25">
      <c r="A518" s="145" t="s">
        <v>2265</v>
      </c>
      <c r="B518" s="145">
        <v>2289242472</v>
      </c>
      <c r="C518" s="145" t="s">
        <v>2266</v>
      </c>
      <c r="D518" s="147" t="s">
        <v>2267</v>
      </c>
      <c r="E518" s="137">
        <v>2289242472</v>
      </c>
      <c r="F518" s="145">
        <v>2</v>
      </c>
      <c r="G518" s="145">
        <v>305</v>
      </c>
    </row>
    <row r="519" spans="1:7" ht="57" thickBot="1" x14ac:dyDescent="0.25">
      <c r="A519" s="148" t="s">
        <v>1057</v>
      </c>
      <c r="B519" s="148">
        <v>2305047786</v>
      </c>
      <c r="C519" s="148" t="s">
        <v>1058</v>
      </c>
      <c r="D519" s="149" t="s">
        <v>1059</v>
      </c>
      <c r="E519" s="137">
        <v>2305047786</v>
      </c>
      <c r="F519" s="145">
        <v>3</v>
      </c>
      <c r="G519" s="145">
        <v>7064</v>
      </c>
    </row>
    <row r="520" spans="1:7" ht="68.25" thickBot="1" x14ac:dyDescent="0.25">
      <c r="A520" s="145" t="s">
        <v>1051</v>
      </c>
      <c r="B520" s="145">
        <v>2319094600</v>
      </c>
      <c r="C520" s="145" t="s">
        <v>1055</v>
      </c>
      <c r="D520" s="147" t="s">
        <v>1052</v>
      </c>
      <c r="E520" s="137">
        <v>2319094600</v>
      </c>
      <c r="F520" s="145">
        <v>19</v>
      </c>
      <c r="G520" s="145">
        <v>6384</v>
      </c>
    </row>
    <row r="521" spans="1:7" ht="57" thickBot="1" x14ac:dyDescent="0.25">
      <c r="A521" s="148" t="s">
        <v>2268</v>
      </c>
      <c r="B521" s="148">
        <v>2331547574</v>
      </c>
      <c r="C521" s="148" t="s">
        <v>2269</v>
      </c>
      <c r="D521" s="149" t="s">
        <v>2270</v>
      </c>
      <c r="E521" s="137">
        <v>2331547574</v>
      </c>
      <c r="F521" s="145">
        <v>44</v>
      </c>
      <c r="G521" s="145">
        <v>315</v>
      </c>
    </row>
    <row r="522" spans="1:7" ht="45.75" thickBot="1" x14ac:dyDescent="0.25">
      <c r="A522" s="145" t="s">
        <v>2271</v>
      </c>
      <c r="B522" s="145">
        <v>2331571948</v>
      </c>
      <c r="C522" s="145" t="s">
        <v>2269</v>
      </c>
      <c r="D522" s="147" t="s">
        <v>2272</v>
      </c>
      <c r="E522" s="137">
        <v>2331571948</v>
      </c>
      <c r="F522" s="145">
        <v>43</v>
      </c>
      <c r="G522" s="145">
        <v>198</v>
      </c>
    </row>
    <row r="523" spans="1:7" ht="57" thickBot="1" x14ac:dyDescent="0.25">
      <c r="A523" s="148" t="s">
        <v>1047</v>
      </c>
      <c r="B523" s="148">
        <v>2334491934</v>
      </c>
      <c r="C523" s="148" t="s">
        <v>1048</v>
      </c>
      <c r="D523" s="149" t="s">
        <v>2273</v>
      </c>
      <c r="E523" s="137">
        <v>2334491934</v>
      </c>
      <c r="F523" s="145">
        <v>8</v>
      </c>
      <c r="G523" s="145">
        <v>416</v>
      </c>
    </row>
    <row r="524" spans="1:7" ht="57" thickBot="1" x14ac:dyDescent="0.25">
      <c r="A524" s="145" t="s">
        <v>2274</v>
      </c>
      <c r="B524" s="145">
        <v>2334505064</v>
      </c>
      <c r="C524" s="145" t="s">
        <v>2269</v>
      </c>
      <c r="D524" s="147" t="s">
        <v>2275</v>
      </c>
      <c r="E524" s="137">
        <v>2334505064</v>
      </c>
      <c r="F524" s="146"/>
      <c r="G524" s="146"/>
    </row>
    <row r="525" spans="1:7" ht="45.75" thickBot="1" x14ac:dyDescent="0.25">
      <c r="A525" s="148" t="s">
        <v>1044</v>
      </c>
      <c r="B525" s="148">
        <v>2341387950</v>
      </c>
      <c r="C525" s="148" t="s">
        <v>913</v>
      </c>
      <c r="D525" s="149" t="s">
        <v>1045</v>
      </c>
      <c r="E525" s="137">
        <v>2341387950</v>
      </c>
      <c r="F525" s="145">
        <v>1</v>
      </c>
      <c r="G525" s="145">
        <v>278</v>
      </c>
    </row>
    <row r="526" spans="1:7" ht="57" thickBot="1" x14ac:dyDescent="0.25">
      <c r="A526" s="145" t="s">
        <v>2276</v>
      </c>
      <c r="B526" s="145">
        <v>791878142</v>
      </c>
      <c r="C526" s="145" t="s">
        <v>2277</v>
      </c>
      <c r="D526" s="147" t="s">
        <v>2278</v>
      </c>
      <c r="E526" s="137">
        <v>791878142</v>
      </c>
      <c r="F526" s="145">
        <v>0</v>
      </c>
      <c r="G526" s="145">
        <v>273.10000000000002</v>
      </c>
    </row>
    <row r="527" spans="1:7" ht="68.25" thickBot="1" x14ac:dyDescent="0.25">
      <c r="A527" s="148" t="s">
        <v>58</v>
      </c>
      <c r="B527" s="148">
        <v>962499162</v>
      </c>
      <c r="C527" s="148" t="s">
        <v>59</v>
      </c>
      <c r="D527" s="149" t="s">
        <v>1656</v>
      </c>
      <c r="E527" s="133">
        <v>962499162</v>
      </c>
      <c r="F527" s="148">
        <v>2</v>
      </c>
      <c r="G527" s="148">
        <v>4699</v>
      </c>
    </row>
    <row r="528" spans="1:7" ht="57" thickBot="1" x14ac:dyDescent="0.25">
      <c r="A528" s="145" t="s">
        <v>1196</v>
      </c>
      <c r="B528" s="145">
        <v>1906098157</v>
      </c>
      <c r="C528" s="145" t="s">
        <v>1200</v>
      </c>
      <c r="D528" s="147" t="s">
        <v>1197</v>
      </c>
      <c r="E528" s="137">
        <v>1906098157</v>
      </c>
      <c r="F528" s="145">
        <v>1</v>
      </c>
      <c r="G528" s="145">
        <v>99</v>
      </c>
    </row>
    <row r="529" spans="1:7" ht="57" thickBot="1" x14ac:dyDescent="0.25">
      <c r="A529" s="148" t="s">
        <v>1549</v>
      </c>
      <c r="B529" s="148">
        <v>1908964521</v>
      </c>
      <c r="C529" s="148" t="s">
        <v>2279</v>
      </c>
      <c r="D529" s="149" t="s">
        <v>1691</v>
      </c>
      <c r="E529" s="133">
        <v>1908964521</v>
      </c>
      <c r="F529" s="148">
        <v>1</v>
      </c>
      <c r="G529" s="148">
        <v>99</v>
      </c>
    </row>
    <row r="530" spans="1:7" ht="34.5" thickBot="1" x14ac:dyDescent="0.25">
      <c r="A530" s="145" t="s">
        <v>1192</v>
      </c>
      <c r="B530" s="145">
        <v>1912238697</v>
      </c>
      <c r="C530" s="145" t="s">
        <v>1193</v>
      </c>
      <c r="D530" s="147" t="s">
        <v>1194</v>
      </c>
      <c r="E530" s="137">
        <v>1912238697</v>
      </c>
      <c r="F530" s="145">
        <v>1</v>
      </c>
      <c r="G530" s="145">
        <v>80</v>
      </c>
    </row>
    <row r="531" spans="1:7" ht="68.25" thickBot="1" x14ac:dyDescent="0.25">
      <c r="A531" s="148" t="s">
        <v>1189</v>
      </c>
      <c r="B531" s="148">
        <v>1912819371</v>
      </c>
      <c r="C531" s="148" t="s">
        <v>1058</v>
      </c>
      <c r="D531" s="149" t="s">
        <v>1191</v>
      </c>
      <c r="E531" s="133">
        <v>1912819371</v>
      </c>
      <c r="F531" s="148">
        <v>10</v>
      </c>
      <c r="G531" s="148">
        <v>9184</v>
      </c>
    </row>
    <row r="532" spans="1:7" ht="45.75" thickBot="1" x14ac:dyDescent="0.25">
      <c r="A532" s="145" t="s">
        <v>2280</v>
      </c>
      <c r="B532" s="145">
        <v>1917502805</v>
      </c>
      <c r="C532" s="145" t="s">
        <v>1014</v>
      </c>
      <c r="D532" s="147" t="s">
        <v>2281</v>
      </c>
      <c r="E532" s="137">
        <v>1917502805</v>
      </c>
      <c r="F532" s="145">
        <v>31</v>
      </c>
      <c r="G532" s="145">
        <v>650</v>
      </c>
    </row>
    <row r="533" spans="1:7" ht="45.75" thickBot="1" x14ac:dyDescent="0.25">
      <c r="A533" s="148" t="s">
        <v>2282</v>
      </c>
      <c r="B533" s="148">
        <v>1917513991</v>
      </c>
      <c r="C533" s="148" t="s">
        <v>1014</v>
      </c>
      <c r="D533" s="149" t="s">
        <v>2283</v>
      </c>
      <c r="E533" s="133">
        <v>1917513991</v>
      </c>
      <c r="F533" s="148">
        <v>40</v>
      </c>
      <c r="G533" s="148">
        <v>340</v>
      </c>
    </row>
    <row r="534" spans="1:7" ht="45.75" thickBot="1" x14ac:dyDescent="0.25">
      <c r="A534" s="145" t="s">
        <v>2284</v>
      </c>
      <c r="B534" s="145">
        <v>1917523419</v>
      </c>
      <c r="C534" s="145" t="s">
        <v>1014</v>
      </c>
      <c r="D534" s="147" t="s">
        <v>2285</v>
      </c>
      <c r="E534" s="137">
        <v>1917523419</v>
      </c>
      <c r="F534" s="145">
        <v>33</v>
      </c>
      <c r="G534" s="145">
        <v>420</v>
      </c>
    </row>
    <row r="535" spans="1:7" ht="57" thickBot="1" x14ac:dyDescent="0.25">
      <c r="A535" s="148" t="s">
        <v>2286</v>
      </c>
      <c r="B535" s="148">
        <v>1917992675</v>
      </c>
      <c r="C535" s="148" t="s">
        <v>1014</v>
      </c>
      <c r="D535" s="149" t="s">
        <v>2287</v>
      </c>
      <c r="E535" s="133">
        <v>1917992675</v>
      </c>
      <c r="F535" s="148">
        <v>44</v>
      </c>
      <c r="G535" s="148">
        <v>1250</v>
      </c>
    </row>
    <row r="536" spans="1:7" ht="45.75" thickBot="1" x14ac:dyDescent="0.25">
      <c r="A536" s="145" t="s">
        <v>2288</v>
      </c>
      <c r="B536" s="145">
        <v>1918083001</v>
      </c>
      <c r="C536" s="145" t="s">
        <v>1014</v>
      </c>
      <c r="D536" s="147" t="s">
        <v>2289</v>
      </c>
      <c r="E536" s="137">
        <v>1918083001</v>
      </c>
      <c r="F536" s="145">
        <v>44</v>
      </c>
      <c r="G536" s="145">
        <v>197</v>
      </c>
    </row>
    <row r="537" spans="1:7" ht="57" thickBot="1" x14ac:dyDescent="0.25">
      <c r="A537" s="148" t="s">
        <v>1186</v>
      </c>
      <c r="B537" s="148">
        <v>1919569495</v>
      </c>
      <c r="C537" s="148" t="s">
        <v>913</v>
      </c>
      <c r="D537" s="149" t="s">
        <v>1187</v>
      </c>
      <c r="E537" s="133">
        <v>1919569495</v>
      </c>
      <c r="F537" s="148">
        <v>43</v>
      </c>
      <c r="G537" s="148">
        <v>248</v>
      </c>
    </row>
    <row r="538" spans="1:7" ht="57" thickBot="1" x14ac:dyDescent="0.25">
      <c r="A538" s="145" t="s">
        <v>1180</v>
      </c>
      <c r="B538" s="145">
        <v>1919570025</v>
      </c>
      <c r="C538" s="145" t="s">
        <v>1184</v>
      </c>
      <c r="D538" s="147" t="s">
        <v>1181</v>
      </c>
      <c r="E538" s="137">
        <v>1919570025</v>
      </c>
      <c r="F538" s="145">
        <v>0</v>
      </c>
      <c r="G538" s="145">
        <v>378</v>
      </c>
    </row>
    <row r="539" spans="1:7" ht="68.25" thickBot="1" x14ac:dyDescent="0.25">
      <c r="A539" s="148" t="s">
        <v>1178</v>
      </c>
      <c r="B539" s="148">
        <v>1919657487</v>
      </c>
      <c r="C539" s="148" t="s">
        <v>1055</v>
      </c>
      <c r="D539" s="149" t="s">
        <v>1179</v>
      </c>
      <c r="E539" s="133">
        <v>1919657487</v>
      </c>
      <c r="F539" s="148">
        <v>2</v>
      </c>
      <c r="G539" s="148">
        <v>9350</v>
      </c>
    </row>
    <row r="540" spans="1:7" ht="57" thickBot="1" x14ac:dyDescent="0.25">
      <c r="A540" s="159" t="s">
        <v>1176</v>
      </c>
      <c r="B540" s="145">
        <v>1924327695</v>
      </c>
      <c r="C540" s="159" t="s">
        <v>603</v>
      </c>
      <c r="D540" s="160" t="s">
        <v>1177</v>
      </c>
      <c r="E540" s="137">
        <v>1924327695</v>
      </c>
      <c r="F540" s="145">
        <v>4</v>
      </c>
      <c r="G540" s="145">
        <v>834</v>
      </c>
    </row>
    <row r="541" spans="1:7" ht="77.25" thickBot="1" x14ac:dyDescent="0.25">
      <c r="A541" s="161" t="s">
        <v>946</v>
      </c>
      <c r="B541" s="150"/>
      <c r="C541" s="162" t="s">
        <v>947</v>
      </c>
      <c r="D541" s="163" t="s">
        <v>1594</v>
      </c>
      <c r="E541" s="133">
        <v>2925230362</v>
      </c>
      <c r="F541" s="148">
        <v>4</v>
      </c>
      <c r="G541" s="148">
        <v>8651.2999999999993</v>
      </c>
    </row>
    <row r="542" spans="1:7" ht="77.25" thickBot="1" x14ac:dyDescent="0.25">
      <c r="A542" s="161" t="s">
        <v>958</v>
      </c>
      <c r="B542" s="146"/>
      <c r="C542" s="164" t="s">
        <v>959</v>
      </c>
      <c r="D542" s="165" t="s">
        <v>960</v>
      </c>
      <c r="E542" s="137">
        <v>2925065662</v>
      </c>
      <c r="F542" s="145">
        <v>3</v>
      </c>
      <c r="G542" s="145">
        <v>11704.7</v>
      </c>
    </row>
    <row r="543" spans="1:7" ht="90" thickBot="1" x14ac:dyDescent="0.25">
      <c r="A543" s="161" t="s">
        <v>978</v>
      </c>
      <c r="B543" s="150"/>
      <c r="C543" s="162" t="s">
        <v>979</v>
      </c>
      <c r="D543" s="166" t="s">
        <v>980</v>
      </c>
      <c r="E543" s="133">
        <v>2922533672</v>
      </c>
      <c r="F543" s="148">
        <v>0</v>
      </c>
      <c r="G543" s="148">
        <v>230719789.40000001</v>
      </c>
    </row>
    <row r="544" spans="1:7" ht="77.25" thickBot="1" x14ac:dyDescent="0.25">
      <c r="A544" s="161" t="s">
        <v>981</v>
      </c>
      <c r="B544" s="146"/>
      <c r="C544" s="164" t="s">
        <v>982</v>
      </c>
      <c r="D544" s="166" t="s">
        <v>983</v>
      </c>
      <c r="E544" s="137">
        <v>2922522844</v>
      </c>
      <c r="F544" s="145">
        <v>2</v>
      </c>
      <c r="G544" s="145">
        <v>10127.11</v>
      </c>
    </row>
    <row r="545" spans="1:7" ht="90" thickBot="1" x14ac:dyDescent="0.25">
      <c r="A545" s="161" t="s">
        <v>998</v>
      </c>
      <c r="B545" s="150"/>
      <c r="C545" s="162" t="s">
        <v>999</v>
      </c>
      <c r="D545" s="163" t="s">
        <v>1000</v>
      </c>
      <c r="E545" s="133">
        <v>2922337792</v>
      </c>
      <c r="F545" s="148">
        <v>3</v>
      </c>
      <c r="G545" s="148">
        <v>14452.76</v>
      </c>
    </row>
    <row r="546" spans="1:7" ht="90" thickBot="1" x14ac:dyDescent="0.25">
      <c r="A546" s="161" t="s">
        <v>1001</v>
      </c>
      <c r="B546" s="146"/>
      <c r="C546" s="164" t="s">
        <v>1002</v>
      </c>
      <c r="D546" s="165" t="s">
        <v>1003</v>
      </c>
      <c r="E546" s="137">
        <v>2922333348</v>
      </c>
      <c r="F546" s="145">
        <v>10</v>
      </c>
      <c r="G546" s="145">
        <v>5852.35</v>
      </c>
    </row>
    <row r="547" spans="1:7" ht="77.25" thickBot="1" x14ac:dyDescent="0.25">
      <c r="A547" s="161" t="s">
        <v>1004</v>
      </c>
      <c r="B547" s="150"/>
      <c r="C547" s="162" t="s">
        <v>1005</v>
      </c>
      <c r="D547" s="163" t="s">
        <v>1006</v>
      </c>
      <c r="E547" s="133">
        <v>2922318600</v>
      </c>
      <c r="F547" s="148">
        <v>10</v>
      </c>
      <c r="G547" s="148">
        <v>8905.75</v>
      </c>
    </row>
    <row r="548" spans="1:7" ht="64.5" thickBot="1" x14ac:dyDescent="0.25">
      <c r="A548" s="161" t="s">
        <v>1007</v>
      </c>
      <c r="B548" s="146"/>
      <c r="C548" s="164" t="s">
        <v>1008</v>
      </c>
      <c r="D548" s="165" t="s">
        <v>1009</v>
      </c>
      <c r="E548" s="137">
        <v>2922296066</v>
      </c>
      <c r="F548" s="145">
        <v>10</v>
      </c>
      <c r="G548" s="145">
        <v>6005.02</v>
      </c>
    </row>
    <row r="549" spans="1:7" ht="77.25" thickBot="1" x14ac:dyDescent="0.25">
      <c r="A549" s="161" t="s">
        <v>1036</v>
      </c>
      <c r="B549" s="150"/>
      <c r="C549" s="162" t="s">
        <v>83</v>
      </c>
      <c r="D549" s="163" t="s">
        <v>1586</v>
      </c>
      <c r="E549" s="133">
        <v>2876014184</v>
      </c>
      <c r="F549" s="148">
        <v>10</v>
      </c>
      <c r="G549" s="148">
        <v>153647088</v>
      </c>
    </row>
    <row r="550" spans="1:7" ht="90" thickBot="1" x14ac:dyDescent="0.25">
      <c r="A550" s="161" t="s">
        <v>1038</v>
      </c>
      <c r="B550" s="146"/>
      <c r="C550" s="164" t="s">
        <v>1039</v>
      </c>
      <c r="D550" s="166" t="s">
        <v>1040</v>
      </c>
      <c r="E550" s="137">
        <v>2805526918</v>
      </c>
      <c r="F550" s="145">
        <v>1</v>
      </c>
      <c r="G550" s="145">
        <v>45012.21</v>
      </c>
    </row>
    <row r="551" spans="1:7" ht="90" thickBot="1" x14ac:dyDescent="0.25">
      <c r="A551" s="161" t="s">
        <v>1075</v>
      </c>
      <c r="B551" s="150"/>
      <c r="C551" s="162" t="s">
        <v>1076</v>
      </c>
      <c r="D551" s="166" t="s">
        <v>1077</v>
      </c>
      <c r="E551" s="133">
        <v>2031210799</v>
      </c>
      <c r="F551" s="148">
        <v>7</v>
      </c>
      <c r="G551" s="148">
        <v>35521.22</v>
      </c>
    </row>
    <row r="552" spans="1:7" ht="77.25" thickBot="1" x14ac:dyDescent="0.25">
      <c r="A552" s="161" t="s">
        <v>1082</v>
      </c>
      <c r="B552" s="146"/>
      <c r="C552" s="164" t="s">
        <v>1083</v>
      </c>
      <c r="D552" s="166" t="s">
        <v>1084</v>
      </c>
      <c r="E552" s="137">
        <v>2030550485</v>
      </c>
      <c r="F552" s="145">
        <v>9</v>
      </c>
      <c r="G552" s="145">
        <v>21831.81</v>
      </c>
    </row>
    <row r="553" spans="1:7" ht="77.25" thickBot="1" x14ac:dyDescent="0.25">
      <c r="A553" s="161" t="s">
        <v>1117</v>
      </c>
      <c r="B553" s="150"/>
      <c r="C553" s="162" t="s">
        <v>1118</v>
      </c>
      <c r="D553" s="166" t="s">
        <v>1119</v>
      </c>
      <c r="E553" s="133">
        <v>2029970753</v>
      </c>
      <c r="F553" s="148">
        <v>4</v>
      </c>
      <c r="G553" s="148">
        <v>27735.05</v>
      </c>
    </row>
    <row r="554" spans="1:7" ht="90" thickBot="1" x14ac:dyDescent="0.25">
      <c r="A554" s="161" t="s">
        <v>1120</v>
      </c>
      <c r="B554" s="146"/>
      <c r="C554" s="164" t="s">
        <v>1121</v>
      </c>
      <c r="D554" s="166" t="s">
        <v>1122</v>
      </c>
      <c r="E554" s="137">
        <v>2029947713</v>
      </c>
      <c r="F554" s="145">
        <v>4</v>
      </c>
      <c r="G554" s="145">
        <v>10076.219999999999</v>
      </c>
    </row>
    <row r="555" spans="1:7" ht="90" thickBot="1" x14ac:dyDescent="0.25">
      <c r="A555" s="161" t="s">
        <v>1131</v>
      </c>
      <c r="B555" s="150"/>
      <c r="C555" s="162" t="s">
        <v>1132</v>
      </c>
      <c r="D555" s="163" t="s">
        <v>1133</v>
      </c>
      <c r="E555" s="133">
        <v>2029887425</v>
      </c>
      <c r="F555" s="148">
        <v>2</v>
      </c>
      <c r="G555" s="148">
        <v>4529.21</v>
      </c>
    </row>
    <row r="556" spans="1:7" ht="77.25" thickBot="1" x14ac:dyDescent="0.25">
      <c r="A556" s="161" t="s">
        <v>1134</v>
      </c>
      <c r="B556" s="146"/>
      <c r="C556" s="164" t="s">
        <v>1135</v>
      </c>
      <c r="D556" s="165" t="s">
        <v>1572</v>
      </c>
      <c r="E556" s="137">
        <v>2029861099</v>
      </c>
      <c r="F556" s="145">
        <v>6</v>
      </c>
      <c r="G556" s="145">
        <v>10941.35</v>
      </c>
    </row>
    <row r="557" spans="1:7" ht="102.75" thickBot="1" x14ac:dyDescent="0.25">
      <c r="A557" s="161" t="s">
        <v>1147</v>
      </c>
      <c r="B557" s="150"/>
      <c r="C557" s="162" t="s">
        <v>1148</v>
      </c>
      <c r="D557" s="163" t="s">
        <v>1149</v>
      </c>
      <c r="E557" s="133">
        <v>2009003065</v>
      </c>
      <c r="F557" s="148">
        <v>1</v>
      </c>
      <c r="G557" s="148">
        <v>305238.21999999997</v>
      </c>
    </row>
    <row r="558" spans="1:7" ht="90" thickBot="1" x14ac:dyDescent="0.25">
      <c r="A558" s="161" t="s">
        <v>1164</v>
      </c>
      <c r="B558" s="146"/>
      <c r="C558" s="164" t="s">
        <v>804</v>
      </c>
      <c r="D558" s="165" t="s">
        <v>1165</v>
      </c>
      <c r="E558" s="137">
        <v>1989516691</v>
      </c>
      <c r="F558" s="145">
        <v>1</v>
      </c>
      <c r="G558" s="145">
        <v>38116.61</v>
      </c>
    </row>
    <row r="559" spans="1:7" ht="64.5" thickBot="1" x14ac:dyDescent="0.25">
      <c r="A559" s="161" t="s">
        <v>1166</v>
      </c>
      <c r="B559" s="150"/>
      <c r="C559" s="162" t="s">
        <v>268</v>
      </c>
      <c r="D559" s="166" t="s">
        <v>1167</v>
      </c>
      <c r="E559" s="133">
        <v>1982163287</v>
      </c>
      <c r="F559" s="148">
        <v>10</v>
      </c>
      <c r="G559" s="148">
        <v>499</v>
      </c>
    </row>
    <row r="560" spans="1:7" ht="77.25" thickBot="1" x14ac:dyDescent="0.25">
      <c r="A560" s="167" t="s">
        <v>884</v>
      </c>
      <c r="B560" s="146"/>
      <c r="C560" s="168" t="s">
        <v>885</v>
      </c>
      <c r="D560" s="169" t="s">
        <v>886</v>
      </c>
      <c r="E560" s="170">
        <v>3016794052</v>
      </c>
      <c r="F560" s="145">
        <v>5</v>
      </c>
      <c r="G560" s="145">
        <v>203478576</v>
      </c>
    </row>
    <row r="561" spans="1:7" ht="64.5" thickBot="1" x14ac:dyDescent="0.25">
      <c r="A561" s="167" t="s">
        <v>2290</v>
      </c>
      <c r="B561" s="148">
        <v>180227511410</v>
      </c>
      <c r="C561" s="171" t="s">
        <v>902</v>
      </c>
      <c r="D561" s="169" t="s">
        <v>2291</v>
      </c>
      <c r="E561" s="172">
        <v>2989916570</v>
      </c>
      <c r="F561" s="148">
        <v>10</v>
      </c>
      <c r="G561" s="148">
        <v>159</v>
      </c>
    </row>
    <row r="562" spans="1:7" ht="64.5" thickBot="1" x14ac:dyDescent="0.25">
      <c r="A562" s="167" t="s">
        <v>888</v>
      </c>
      <c r="B562" s="145">
        <v>182341614373</v>
      </c>
      <c r="C562" s="168" t="s">
        <v>893</v>
      </c>
      <c r="D562" s="169" t="s">
        <v>889</v>
      </c>
      <c r="E562" s="170">
        <v>2989871050</v>
      </c>
      <c r="F562" s="145">
        <v>10</v>
      </c>
      <c r="G562" s="145">
        <v>6870.15</v>
      </c>
    </row>
    <row r="563" spans="1:7" ht="64.5" thickBot="1" x14ac:dyDescent="0.25">
      <c r="A563" s="167" t="s">
        <v>904</v>
      </c>
      <c r="B563" s="148">
        <v>182327597545</v>
      </c>
      <c r="C563" s="171" t="s">
        <v>268</v>
      </c>
      <c r="D563" s="169" t="s">
        <v>1600</v>
      </c>
      <c r="E563" s="172">
        <v>2987357462</v>
      </c>
      <c r="F563" s="148">
        <v>5</v>
      </c>
      <c r="G563" s="148">
        <v>129667.72</v>
      </c>
    </row>
    <row r="564" spans="1:7" ht="64.5" thickBot="1" x14ac:dyDescent="0.25">
      <c r="A564" s="167" t="s">
        <v>908</v>
      </c>
      <c r="B564" s="145">
        <v>182286575247</v>
      </c>
      <c r="C564" s="168" t="s">
        <v>913</v>
      </c>
      <c r="D564" s="169" t="s">
        <v>1598</v>
      </c>
      <c r="E564" s="170">
        <v>2978737534</v>
      </c>
      <c r="F564" s="145">
        <v>49</v>
      </c>
      <c r="G564" s="145">
        <v>15165.22</v>
      </c>
    </row>
    <row r="565" spans="1:7" ht="64.5" thickBot="1" x14ac:dyDescent="0.25">
      <c r="A565" s="167" t="s">
        <v>915</v>
      </c>
      <c r="B565" s="148">
        <v>180192909076</v>
      </c>
      <c r="C565" s="171" t="s">
        <v>913</v>
      </c>
      <c r="D565" s="169" t="s">
        <v>916</v>
      </c>
      <c r="E565" s="172">
        <v>2978703164</v>
      </c>
      <c r="F565" s="148">
        <v>50</v>
      </c>
      <c r="G565" s="148">
        <v>23918.3</v>
      </c>
    </row>
    <row r="566" spans="1:7" ht="77.25" thickBot="1" x14ac:dyDescent="0.25">
      <c r="A566" s="167" t="s">
        <v>2292</v>
      </c>
      <c r="B566" s="145">
        <v>182066782907</v>
      </c>
      <c r="C566" s="168" t="s">
        <v>2293</v>
      </c>
      <c r="D566" s="169" t="s">
        <v>2294</v>
      </c>
      <c r="E566" s="170">
        <v>2939205050</v>
      </c>
      <c r="F566" s="145">
        <v>1</v>
      </c>
      <c r="G566" s="145">
        <v>1080801.82</v>
      </c>
    </row>
    <row r="567" spans="1:7" ht="90" thickBot="1" x14ac:dyDescent="0.25">
      <c r="A567" s="167" t="s">
        <v>919</v>
      </c>
      <c r="B567" s="148">
        <v>180027074946</v>
      </c>
      <c r="C567" s="171" t="s">
        <v>923</v>
      </c>
      <c r="D567" s="169" t="s">
        <v>920</v>
      </c>
      <c r="E567" s="172">
        <v>2934695826</v>
      </c>
      <c r="F567" s="148">
        <v>1</v>
      </c>
      <c r="G567" s="148">
        <v>12671.61</v>
      </c>
    </row>
    <row r="568" spans="1:7" ht="90" thickBot="1" x14ac:dyDescent="0.25">
      <c r="A568" s="167" t="s">
        <v>928</v>
      </c>
      <c r="B568" s="145">
        <v>180000538448</v>
      </c>
      <c r="C568" s="168" t="s">
        <v>932</v>
      </c>
      <c r="D568" s="169" t="s">
        <v>929</v>
      </c>
      <c r="E568" s="170">
        <v>2926968588</v>
      </c>
      <c r="F568" s="145">
        <v>1</v>
      </c>
      <c r="G568" s="145">
        <v>21373.8</v>
      </c>
    </row>
    <row r="569" spans="1:7" ht="77.25" thickBot="1" x14ac:dyDescent="0.25">
      <c r="A569" s="167" t="s">
        <v>933</v>
      </c>
      <c r="B569" s="148">
        <v>181994431721</v>
      </c>
      <c r="C569" s="171" t="s">
        <v>936</v>
      </c>
      <c r="D569" s="169" t="s">
        <v>934</v>
      </c>
      <c r="E569" s="172">
        <v>2926958888</v>
      </c>
      <c r="F569" s="148">
        <v>8</v>
      </c>
      <c r="G569" s="148">
        <v>30788.45</v>
      </c>
    </row>
    <row r="570" spans="1:7" ht="90" thickBot="1" x14ac:dyDescent="0.25">
      <c r="A570" s="167" t="s">
        <v>937</v>
      </c>
      <c r="B570" s="145">
        <v>180000557046</v>
      </c>
      <c r="C570" s="168" t="s">
        <v>941</v>
      </c>
      <c r="D570" s="169" t="s">
        <v>938</v>
      </c>
      <c r="E570" s="170">
        <v>2926948762</v>
      </c>
      <c r="F570" s="145">
        <v>6</v>
      </c>
      <c r="G570" s="145">
        <v>11704.7</v>
      </c>
    </row>
    <row r="571" spans="1:7" ht="77.25" thickBot="1" x14ac:dyDescent="0.25">
      <c r="A571" s="167" t="s">
        <v>942</v>
      </c>
      <c r="B571" s="148">
        <v>181981960043</v>
      </c>
      <c r="C571" s="171" t="s">
        <v>945</v>
      </c>
      <c r="D571" s="169" t="s">
        <v>943</v>
      </c>
      <c r="E571" s="172">
        <v>2925244286</v>
      </c>
      <c r="F571" s="148">
        <v>10</v>
      </c>
      <c r="G571" s="148">
        <v>6870.15</v>
      </c>
    </row>
    <row r="572" spans="1:7" ht="77.25" thickBot="1" x14ac:dyDescent="0.25">
      <c r="A572" s="167" t="s">
        <v>950</v>
      </c>
      <c r="B572" s="145">
        <v>179991392044</v>
      </c>
      <c r="C572" s="168" t="s">
        <v>953</v>
      </c>
      <c r="D572" s="169" t="s">
        <v>1700</v>
      </c>
      <c r="E572" s="170">
        <v>2925101714</v>
      </c>
      <c r="F572" s="145">
        <v>9</v>
      </c>
      <c r="G572" s="145">
        <v>6055.91</v>
      </c>
    </row>
    <row r="573" spans="1:7" ht="90" thickBot="1" x14ac:dyDescent="0.25">
      <c r="A573" s="167" t="s">
        <v>954</v>
      </c>
      <c r="B573" s="148">
        <v>181980902273</v>
      </c>
      <c r="C573" s="171" t="s">
        <v>957</v>
      </c>
      <c r="D573" s="169" t="s">
        <v>955</v>
      </c>
      <c r="E573" s="172">
        <v>2925085076</v>
      </c>
      <c r="F573" s="148">
        <v>4</v>
      </c>
      <c r="G573" s="148">
        <v>6870.15</v>
      </c>
    </row>
    <row r="574" spans="1:7" ht="77.25" thickBot="1" x14ac:dyDescent="0.25">
      <c r="A574" s="167" t="s">
        <v>961</v>
      </c>
      <c r="B574" s="145">
        <v>179991432854</v>
      </c>
      <c r="C574" s="168" t="s">
        <v>964</v>
      </c>
      <c r="D574" s="169" t="s">
        <v>1698</v>
      </c>
      <c r="E574" s="170">
        <v>2925039204</v>
      </c>
      <c r="F574" s="145">
        <v>5</v>
      </c>
      <c r="G574" s="145">
        <v>11959.15</v>
      </c>
    </row>
    <row r="575" spans="1:7" ht="64.5" thickBot="1" x14ac:dyDescent="0.25">
      <c r="A575" s="167" t="s">
        <v>965</v>
      </c>
      <c r="B575" s="148">
        <v>179991303170</v>
      </c>
      <c r="C575" s="171" t="s">
        <v>968</v>
      </c>
      <c r="D575" s="169" t="s">
        <v>1752</v>
      </c>
      <c r="E575" s="172">
        <v>2925035064</v>
      </c>
      <c r="F575" s="148">
        <v>10</v>
      </c>
      <c r="G575" s="148">
        <v>4325.6499999999996</v>
      </c>
    </row>
    <row r="576" spans="1:7" ht="64.5" thickBot="1" x14ac:dyDescent="0.25">
      <c r="A576" s="167" t="s">
        <v>969</v>
      </c>
      <c r="B576" s="145">
        <v>181980882233</v>
      </c>
      <c r="C576" s="168" t="s">
        <v>972</v>
      </c>
      <c r="D576" s="169" t="s">
        <v>1750</v>
      </c>
      <c r="E576" s="170">
        <v>2925031118</v>
      </c>
      <c r="F576" s="145">
        <v>6</v>
      </c>
      <c r="G576" s="145">
        <v>8600.41</v>
      </c>
    </row>
    <row r="577" spans="1:7" ht="64.5" thickBot="1" x14ac:dyDescent="0.25">
      <c r="A577" s="167" t="s">
        <v>973</v>
      </c>
      <c r="B577" s="148">
        <v>181980818699</v>
      </c>
      <c r="C577" s="171" t="s">
        <v>977</v>
      </c>
      <c r="D577" s="169" t="s">
        <v>1592</v>
      </c>
      <c r="E577" s="172">
        <v>2924950086</v>
      </c>
      <c r="F577" s="148">
        <v>2</v>
      </c>
      <c r="G577" s="148">
        <v>5038.1099999999997</v>
      </c>
    </row>
    <row r="578" spans="1:7" ht="77.25" thickBot="1" x14ac:dyDescent="0.25">
      <c r="A578" s="167" t="s">
        <v>984</v>
      </c>
      <c r="B578" s="145">
        <v>179982113120</v>
      </c>
      <c r="C578" s="168" t="s">
        <v>987</v>
      </c>
      <c r="D578" s="169" t="s">
        <v>985</v>
      </c>
      <c r="E578" s="170">
        <v>2922457460</v>
      </c>
      <c r="F578" s="145">
        <v>8</v>
      </c>
      <c r="G578" s="145">
        <v>17811.5</v>
      </c>
    </row>
    <row r="579" spans="1:7" ht="77.25" thickBot="1" x14ac:dyDescent="0.25">
      <c r="A579" s="167" t="s">
        <v>988</v>
      </c>
      <c r="B579" s="148">
        <v>181966405751</v>
      </c>
      <c r="C579" s="171" t="s">
        <v>991</v>
      </c>
      <c r="D579" s="169" t="s">
        <v>1590</v>
      </c>
      <c r="E579" s="172">
        <v>2922374540</v>
      </c>
      <c r="F579" s="148">
        <v>10</v>
      </c>
      <c r="G579" s="148">
        <v>5852.35</v>
      </c>
    </row>
    <row r="580" spans="1:7" ht="90" thickBot="1" x14ac:dyDescent="0.25">
      <c r="A580" s="167" t="s">
        <v>993</v>
      </c>
      <c r="B580" s="145">
        <v>179981954094</v>
      </c>
      <c r="C580" s="168" t="s">
        <v>996</v>
      </c>
      <c r="D580" s="169" t="s">
        <v>994</v>
      </c>
      <c r="E580" s="170">
        <v>2922365186</v>
      </c>
      <c r="F580" s="145">
        <v>9</v>
      </c>
      <c r="G580" s="145">
        <v>12468.05</v>
      </c>
    </row>
    <row r="581" spans="1:7" ht="51.75" thickBot="1" x14ac:dyDescent="0.25">
      <c r="A581" s="167" t="s">
        <v>1010</v>
      </c>
      <c r="B581" s="148">
        <v>181937252757</v>
      </c>
      <c r="C581" s="171" t="s">
        <v>1014</v>
      </c>
      <c r="D581" s="169" t="s">
        <v>1696</v>
      </c>
      <c r="E581" s="172">
        <v>2916006388</v>
      </c>
      <c r="F581" s="148">
        <v>20</v>
      </c>
      <c r="G581" s="148">
        <v>10686.9</v>
      </c>
    </row>
    <row r="582" spans="1:7" ht="77.25" thickBot="1" x14ac:dyDescent="0.25">
      <c r="A582" s="167" t="s">
        <v>1016</v>
      </c>
      <c r="B582" s="145">
        <v>181814978683</v>
      </c>
      <c r="C582" s="168" t="s">
        <v>1019</v>
      </c>
      <c r="D582" s="169" t="s">
        <v>1017</v>
      </c>
      <c r="E582" s="170">
        <v>2893677176</v>
      </c>
      <c r="F582" s="145">
        <v>0</v>
      </c>
      <c r="G582" s="145">
        <v>5597.9</v>
      </c>
    </row>
    <row r="583" spans="1:7" ht="90" thickBot="1" x14ac:dyDescent="0.25">
      <c r="A583" s="167" t="s">
        <v>1031</v>
      </c>
      <c r="B583" s="148">
        <v>181813323029</v>
      </c>
      <c r="C583" s="171" t="s">
        <v>1034</v>
      </c>
      <c r="D583" s="169" t="s">
        <v>1748</v>
      </c>
      <c r="E583" s="172">
        <v>2892878724</v>
      </c>
      <c r="F583" s="148">
        <v>1</v>
      </c>
      <c r="G583" s="148">
        <v>6361.25</v>
      </c>
    </row>
    <row r="584" spans="1:7" ht="77.25" thickBot="1" x14ac:dyDescent="0.25">
      <c r="A584" s="167" t="s">
        <v>1041</v>
      </c>
      <c r="B584" s="145">
        <v>179621165206</v>
      </c>
      <c r="C584" s="168" t="s">
        <v>601</v>
      </c>
      <c r="D584" s="169" t="s">
        <v>1042</v>
      </c>
      <c r="E584" s="170">
        <v>2796939324</v>
      </c>
      <c r="F584" s="145">
        <v>1</v>
      </c>
      <c r="G584" s="145">
        <v>36000</v>
      </c>
    </row>
    <row r="585" spans="1:7" ht="77.25" thickBot="1" x14ac:dyDescent="0.25">
      <c r="A585" s="167" t="s">
        <v>1066</v>
      </c>
      <c r="B585" s="148">
        <v>182352472031</v>
      </c>
      <c r="C585" s="171" t="s">
        <v>1069</v>
      </c>
      <c r="D585" s="169" t="s">
        <v>1067</v>
      </c>
      <c r="E585" s="172">
        <v>2045674069</v>
      </c>
      <c r="F585" s="148">
        <v>3</v>
      </c>
      <c r="G585" s="148">
        <v>30381.33</v>
      </c>
    </row>
    <row r="586" spans="1:7" ht="77.25" thickBot="1" x14ac:dyDescent="0.25">
      <c r="A586" s="167" t="s">
        <v>1071</v>
      </c>
      <c r="B586" s="145">
        <v>180000454186</v>
      </c>
      <c r="C586" s="168" t="s">
        <v>1074</v>
      </c>
      <c r="D586" s="169" t="s">
        <v>1072</v>
      </c>
      <c r="E586" s="170">
        <v>2031276337</v>
      </c>
      <c r="F586" s="145">
        <v>2</v>
      </c>
      <c r="G586" s="145">
        <v>5038.1099999999997</v>
      </c>
    </row>
    <row r="587" spans="1:7" ht="90" thickBot="1" x14ac:dyDescent="0.25">
      <c r="A587" s="167" t="s">
        <v>1078</v>
      </c>
      <c r="B587" s="148">
        <v>181994338309</v>
      </c>
      <c r="C587" s="171" t="s">
        <v>1081</v>
      </c>
      <c r="D587" s="169" t="s">
        <v>1079</v>
      </c>
      <c r="E587" s="172">
        <v>2031200351</v>
      </c>
      <c r="F587" s="148">
        <v>10</v>
      </c>
      <c r="G587" s="148">
        <v>11450.25</v>
      </c>
    </row>
    <row r="588" spans="1:7" ht="64.5" thickBot="1" x14ac:dyDescent="0.25">
      <c r="A588" s="167" t="s">
        <v>1085</v>
      </c>
      <c r="B588" s="145">
        <v>181980766807</v>
      </c>
      <c r="C588" s="168" t="s">
        <v>977</v>
      </c>
      <c r="D588" s="169" t="s">
        <v>1579</v>
      </c>
      <c r="E588" s="170">
        <v>2030471315</v>
      </c>
      <c r="F588" s="145">
        <v>1</v>
      </c>
      <c r="G588" s="145">
        <v>10127.11</v>
      </c>
    </row>
    <row r="589" spans="1:7" ht="77.25" thickBot="1" x14ac:dyDescent="0.25">
      <c r="A589" s="167" t="s">
        <v>1088</v>
      </c>
      <c r="B589" s="148">
        <v>179991166958</v>
      </c>
      <c r="C589" s="171" t="s">
        <v>1091</v>
      </c>
      <c r="D589" s="169" t="s">
        <v>1089</v>
      </c>
      <c r="E589" s="172">
        <v>2030447053</v>
      </c>
      <c r="F589" s="148">
        <v>10</v>
      </c>
      <c r="G589" s="148">
        <v>8905.75</v>
      </c>
    </row>
    <row r="590" spans="1:7" ht="90" thickBot="1" x14ac:dyDescent="0.25">
      <c r="A590" s="167" t="s">
        <v>1092</v>
      </c>
      <c r="B590" s="145">
        <v>179982313604</v>
      </c>
      <c r="C590" s="168" t="s">
        <v>1097</v>
      </c>
      <c r="D590" s="169" t="s">
        <v>1093</v>
      </c>
      <c r="E590" s="170">
        <v>2030063381</v>
      </c>
      <c r="F590" s="145">
        <v>7</v>
      </c>
      <c r="G590" s="145">
        <v>24172.75</v>
      </c>
    </row>
    <row r="591" spans="1:7" ht="64.5" thickBot="1" x14ac:dyDescent="0.25">
      <c r="A591" s="167" t="s">
        <v>1103</v>
      </c>
      <c r="B591" s="148">
        <v>181967428243</v>
      </c>
      <c r="C591" s="171" t="s">
        <v>1106</v>
      </c>
      <c r="D591" s="169" t="s">
        <v>1576</v>
      </c>
      <c r="E591" s="172">
        <v>2030039233</v>
      </c>
      <c r="F591" s="148">
        <v>10</v>
      </c>
      <c r="G591" s="148">
        <v>12213.6</v>
      </c>
    </row>
    <row r="592" spans="1:7" ht="64.5" thickBot="1" x14ac:dyDescent="0.25">
      <c r="A592" s="167" t="s">
        <v>1107</v>
      </c>
      <c r="B592" s="145">
        <v>181967158933</v>
      </c>
      <c r="C592" s="168" t="s">
        <v>1112</v>
      </c>
      <c r="D592" s="169" t="s">
        <v>1108</v>
      </c>
      <c r="E592" s="170">
        <v>2030009157</v>
      </c>
      <c r="F592" s="145">
        <v>7</v>
      </c>
      <c r="G592" s="145">
        <v>46767.91</v>
      </c>
    </row>
    <row r="593" spans="1:7" ht="77.25" thickBot="1" x14ac:dyDescent="0.25">
      <c r="A593" s="167" t="s">
        <v>1123</v>
      </c>
      <c r="B593" s="148">
        <v>179981996212</v>
      </c>
      <c r="C593" s="171" t="s">
        <v>1126</v>
      </c>
      <c r="D593" s="169" t="s">
        <v>2295</v>
      </c>
      <c r="E593" s="172">
        <v>2029930967</v>
      </c>
      <c r="F593" s="148">
        <v>1</v>
      </c>
      <c r="G593" s="148">
        <v>10686.9</v>
      </c>
    </row>
    <row r="594" spans="1:7" ht="77.25" thickBot="1" x14ac:dyDescent="0.25">
      <c r="A594" s="167" t="s">
        <v>1127</v>
      </c>
      <c r="B594" s="145">
        <v>181966816111</v>
      </c>
      <c r="C594" s="168" t="s">
        <v>1130</v>
      </c>
      <c r="D594" s="169" t="s">
        <v>1128</v>
      </c>
      <c r="E594" s="170">
        <v>2029927359</v>
      </c>
      <c r="F594" s="145">
        <v>10</v>
      </c>
      <c r="G594" s="145">
        <v>7887.95</v>
      </c>
    </row>
    <row r="595" spans="1:7" ht="90" thickBot="1" x14ac:dyDescent="0.25">
      <c r="A595" s="167" t="s">
        <v>1137</v>
      </c>
      <c r="B595" s="148">
        <v>181872442311</v>
      </c>
      <c r="C595" s="171" t="s">
        <v>1141</v>
      </c>
      <c r="D595" s="169" t="s">
        <v>1138</v>
      </c>
      <c r="E595" s="172">
        <v>2026207149</v>
      </c>
      <c r="F595" s="148">
        <v>9</v>
      </c>
      <c r="G595" s="148">
        <v>36131.9</v>
      </c>
    </row>
    <row r="596" spans="1:7" ht="64.5" thickBot="1" x14ac:dyDescent="0.25">
      <c r="A596" s="167" t="s">
        <v>1142</v>
      </c>
      <c r="B596" s="145">
        <v>181815376425</v>
      </c>
      <c r="C596" s="168" t="s">
        <v>1145</v>
      </c>
      <c r="D596" s="169" t="s">
        <v>1143</v>
      </c>
      <c r="E596" s="170">
        <v>2023764877</v>
      </c>
      <c r="F596" s="145">
        <v>3</v>
      </c>
      <c r="G596" s="145">
        <v>50330.21</v>
      </c>
    </row>
    <row r="597" spans="1:7" ht="90" thickBot="1" x14ac:dyDescent="0.25">
      <c r="A597" s="167" t="s">
        <v>1161</v>
      </c>
      <c r="B597" s="148">
        <v>181350882569</v>
      </c>
      <c r="C597" s="171" t="s">
        <v>601</v>
      </c>
      <c r="D597" s="169" t="s">
        <v>1162</v>
      </c>
      <c r="E597" s="172">
        <v>2003465493</v>
      </c>
      <c r="F597" s="148">
        <v>0</v>
      </c>
      <c r="G597" s="148">
        <v>1781150</v>
      </c>
    </row>
    <row r="598" spans="1:7" ht="77.25" thickBot="1" x14ac:dyDescent="0.25">
      <c r="A598" s="167" t="s">
        <v>1173</v>
      </c>
      <c r="B598" s="145">
        <v>178868448944</v>
      </c>
      <c r="C598" s="168" t="s">
        <v>478</v>
      </c>
      <c r="D598" s="169" t="s">
        <v>1693</v>
      </c>
      <c r="E598" s="170">
        <v>1956793943</v>
      </c>
      <c r="F598" s="145">
        <v>8</v>
      </c>
      <c r="G598" s="145">
        <v>245004816</v>
      </c>
    </row>
  </sheetData>
  <hyperlinks>
    <hyperlink ref="E4" r:id="rId1" display="https://www.mercadolibre.com.mx/publicaciones/listado/?page=1&amp;search=Número%20de%20publicación" xr:uid="{2C9E8F86-3513-4B80-B37D-C6F0F537E64A}"/>
    <hyperlink ref="E5" r:id="rId2" display="https://www.mercadolibre.com.mx/publicaciones/listado/?page=1&amp;search=738024852" xr:uid="{6C8D0742-9F00-4612-BABF-94C3C963BCBD}"/>
    <hyperlink ref="E6" r:id="rId3" display="https://www.mercadolibre.com.mx/publicaciones/listado/?page=1&amp;search=738027601" xr:uid="{024E3D01-783A-4F3C-8376-E192DE6D057B}"/>
    <hyperlink ref="E7" r:id="rId4" display="https://www.mercadolibre.com.mx/publicaciones/listado/?page=1&amp;search=739587131" xr:uid="{41CA7302-73C5-4F5C-8D6B-A216BF1C0AA6}"/>
    <hyperlink ref="E8" r:id="rId5" display="https://www.mercadolibre.com.mx/publicaciones/listado/?page=1&amp;search=739633951" xr:uid="{A5347E6E-1F5A-4066-8AFC-343B7E743C99}"/>
    <hyperlink ref="E9" r:id="rId6" display="https://www.mercadolibre.com.mx/publicaciones/listado/?page=1&amp;search=739875847" xr:uid="{E8CC5D92-97C9-44A7-84FE-2A87939CAEE7}"/>
    <hyperlink ref="E10" r:id="rId7" display="https://www.mercadolibre.com.mx/publicaciones/listado/?page=1&amp;search=740194355" xr:uid="{0883B84E-DFE9-49BB-BECF-4F7BFD688C6F}"/>
    <hyperlink ref="E11" r:id="rId8" display="https://www.mercadolibre.com.mx/publicaciones/listado/?page=1&amp;search=741650979" xr:uid="{571AE602-7366-495B-A9A0-11BB064A9E67}"/>
    <hyperlink ref="E12" r:id="rId9" display="https://www.mercadolibre.com.mx/publicaciones/listado/?page=1&amp;search=741763719" xr:uid="{C02D21D6-215E-4F69-88C2-BBD25EEAC211}"/>
    <hyperlink ref="E13" r:id="rId10" display="https://www.mercadolibre.com.mx/publicaciones/listado/?page=1&amp;search=742225569" xr:uid="{681FF506-8146-470C-903F-882B26E730D0}"/>
    <hyperlink ref="E14" r:id="rId11" display="https://www.mercadolibre.com.mx/publicaciones/listado/?page=1&amp;search=744269040" xr:uid="{D36B84D2-E759-48CB-8F1E-8D71D795EB5D}"/>
    <hyperlink ref="E15" r:id="rId12" display="https://www.mercadolibre.com.mx/publicaciones/listado/?page=1&amp;search=744334860" xr:uid="{0492464E-3B11-4D96-8017-122D30C65236}"/>
    <hyperlink ref="E16" r:id="rId13" display="https://www.mercadolibre.com.mx/publicaciones/listado/?page=1&amp;search=744341891" xr:uid="{9EAF644B-8C38-4A8A-B274-03D4CF8C847B}"/>
    <hyperlink ref="E17" r:id="rId14" display="https://www.mercadolibre.com.mx/publicaciones/listado/?page=1&amp;search=745232130" xr:uid="{3BA8F9F5-A4AF-42C2-A405-BE0E3D5BD771}"/>
    <hyperlink ref="E18" r:id="rId15" display="https://www.mercadolibre.com.mx/publicaciones/listado/?page=1&amp;search=745250248" xr:uid="{E5DB2ACD-9134-4389-B028-987157B1473A}"/>
    <hyperlink ref="E19" r:id="rId16" display="https://www.mercadolibre.com.mx/publicaciones/listado/?page=1&amp;search=745287960" xr:uid="{BF784B89-74C9-4FF6-A9BB-26B31D2D3CFF}"/>
    <hyperlink ref="E20" r:id="rId17" display="https://www.mercadolibre.com.mx/publicaciones/listado/?page=1&amp;search=747013752" xr:uid="{D4985A6F-F1BE-4FC4-BC95-4154F340AF7C}"/>
    <hyperlink ref="E21" r:id="rId18" display="https://www.mercadolibre.com.mx/publicaciones/listado/?page=1&amp;search=747020623" xr:uid="{3DCF2B83-A61D-4058-AAC0-9AB3AFDE53A7}"/>
    <hyperlink ref="E22" r:id="rId19" display="https://www.mercadolibre.com.mx/publicaciones/listado/?page=1&amp;search=747021868" xr:uid="{35932B3B-0087-4076-B6EF-3B008FF35E0B}"/>
    <hyperlink ref="E23" r:id="rId20" display="https://www.mercadolibre.com.mx/publicaciones/listado/?page=1&amp;search=747024666" xr:uid="{CC339EAE-005B-4B83-9DD3-D9A8D54A37B9}"/>
    <hyperlink ref="E24" r:id="rId21" display="https://www.mercadolibre.com.mx/publicaciones/listado/?page=1&amp;search=747026019" xr:uid="{796F1897-970B-459D-9220-0FB595087009}"/>
    <hyperlink ref="E25" r:id="rId22" display="https://www.mercadolibre.com.mx/publicaciones/listado/?page=1&amp;search=747170066" xr:uid="{EFA38605-B348-4563-A21D-9BBF6BF4679E}"/>
    <hyperlink ref="E26" r:id="rId23" display="https://www.mercadolibre.com.mx/publicaciones/listado/?page=1&amp;search=748329458" xr:uid="{3B053F32-A133-43FB-BEFA-DCA6118CBBAD}"/>
    <hyperlink ref="E27" r:id="rId24" display="https://www.mercadolibre.com.mx/publicaciones/listado/?page=1&amp;search=748622076" xr:uid="{9B4ECB77-F77E-4B11-ACB9-D4353F4C0154}"/>
    <hyperlink ref="E28" r:id="rId25" display="https://www.mercadolibre.com.mx/publicaciones/listado/?page=1&amp;search=748626876" xr:uid="{385E59F3-514F-4A72-9435-31691109AD95}"/>
    <hyperlink ref="E29" r:id="rId26" display="https://www.mercadolibre.com.mx/publicaciones/listado/?page=1&amp;search=750185233" xr:uid="{8598276E-4FD7-4AC6-BF3C-5B5AE8A0EB4B}"/>
    <hyperlink ref="E30" r:id="rId27" display="https://www.mercadolibre.com.mx/publicaciones/listado/?page=1&amp;search=751814578" xr:uid="{A1D5959D-643D-40F0-9892-44E0C25D6B77}"/>
    <hyperlink ref="E31" r:id="rId28" display="https://www.mercadolibre.com.mx/publicaciones/listado/?page=1&amp;search=752045279" xr:uid="{635FEBB1-181D-4E55-A3FA-48E4840CD3AB}"/>
    <hyperlink ref="E32" r:id="rId29" display="https://www.mercadolibre.com.mx/publicaciones/listado/?page=1&amp;search=752766893" xr:uid="{E91A9464-39BB-4FB8-9AE2-FF0C2FCA2DFB}"/>
    <hyperlink ref="E33" r:id="rId30" display="https://www.mercadolibre.com.mx/publicaciones/listado/?page=1&amp;search=752828897" xr:uid="{2597FCFA-DE91-41DA-A105-717BFDEB637A}"/>
    <hyperlink ref="E34" r:id="rId31" display="https://www.mercadolibre.com.mx/publicaciones/listado/?page=1&amp;search=753123924" xr:uid="{D8B09357-0BFD-42C7-AB69-34199505CADD}"/>
    <hyperlink ref="E35" r:id="rId32" display="https://www.mercadolibre.com.mx/publicaciones/listado/?page=1&amp;search=753142857" xr:uid="{ED88C1A0-ABE8-4DF1-A6F8-3455B404BA53}"/>
    <hyperlink ref="E36" r:id="rId33" display="https://www.mercadolibre.com.mx/publicaciones/listado/?page=1&amp;search=753182103" xr:uid="{51C4E98A-6953-43DE-810C-DE64DFB0E2ED}"/>
    <hyperlink ref="E37" r:id="rId34" display="https://www.mercadolibre.com.mx/publicaciones/listado/?page=1&amp;search=753239328" xr:uid="{9780F488-F098-46DE-876B-E630CF05BA98}"/>
    <hyperlink ref="E38" r:id="rId35" display="https://www.mercadolibre.com.mx/publicaciones/listado/?page=1&amp;search=753371051" xr:uid="{FE9E67C3-6D16-4950-AAFB-972F6FE6940A}"/>
    <hyperlink ref="E39" r:id="rId36" display="https://www.mercadolibre.com.mx/publicaciones/listado/?page=1&amp;search=757197258" xr:uid="{8565CBB5-B966-42EC-95D1-F705D8850B6C}"/>
    <hyperlink ref="E40" r:id="rId37" display="https://www.mercadolibre.com.mx/publicaciones/listado/?page=1&amp;search=760959026" xr:uid="{FE582CBF-7BD0-476E-831A-FB48EB2C3479}"/>
    <hyperlink ref="E41" r:id="rId38" display="https://www.mercadolibre.com.mx/publicaciones/listado/?page=1&amp;search=761022446" xr:uid="{0319ADB5-D05D-47E5-B703-A2A37F12E14F}"/>
    <hyperlink ref="E42" r:id="rId39" display="https://www.mercadolibre.com.mx/publicaciones/listado/?page=1&amp;search=761032053" xr:uid="{61E5F4C1-07DA-45AC-A97C-A75FEF2C601A}"/>
    <hyperlink ref="E43" r:id="rId40" display="https://www.mercadolibre.com.mx/publicaciones/listado/?page=1&amp;search=762192994" xr:uid="{D81A93AC-09B4-48F3-BC23-C2069832B27A}"/>
    <hyperlink ref="E44" r:id="rId41" display="https://www.mercadolibre.com.mx/publicaciones/listado/?page=1&amp;search=762928924" xr:uid="{131BD6DD-F8E3-4D42-BAB6-7DAF49FEA294}"/>
    <hyperlink ref="E45" r:id="rId42" display="https://www.mercadolibre.com.mx/publicaciones/listado/?page=1&amp;search=762932811" xr:uid="{C6D62C1F-A066-41CF-BBE9-E4C276BBD0B3}"/>
    <hyperlink ref="E46" r:id="rId43" display="https://www.mercadolibre.com.mx/publicaciones/listado/?page=1&amp;search=762934535" xr:uid="{E1397091-9C71-44D1-8E72-609E020A4F06}"/>
    <hyperlink ref="E47" r:id="rId44" display="https://www.mercadolibre.com.mx/publicaciones/listado/?page=1&amp;search=769291147" xr:uid="{520471FD-6588-4D1F-968A-6A85F3BEF9CE}"/>
    <hyperlink ref="E48" r:id="rId45" display="https://www.mercadolibre.com.mx/publicaciones/listado/?page=1&amp;search=769291571" xr:uid="{DB1C9E07-8517-40F4-A5EE-62A1AD6FAEE8}"/>
    <hyperlink ref="E49" r:id="rId46" display="https://www.mercadolibre.com.mx/publicaciones/listado/?page=1&amp;search=771976270" xr:uid="{1912EF6F-7200-43C0-83C9-184DEA6D06B2}"/>
    <hyperlink ref="E50" r:id="rId47" display="https://www.mercadolibre.com.mx/publicaciones/listado/?page=1&amp;search=771979367" xr:uid="{007A2F93-F0E9-49EC-95EC-248D40A5E936}"/>
    <hyperlink ref="E51" r:id="rId48" display="https://www.mercadolibre.com.mx/publicaciones/listado/?page=1&amp;search=773034003" xr:uid="{1794812E-358F-43FB-88C5-1C23E33AA12A}"/>
    <hyperlink ref="E52" r:id="rId49" display="https://www.mercadolibre.com.mx/publicaciones/listado/?page=1&amp;search=773380422" xr:uid="{654761CA-1475-4C50-A521-510918227304}"/>
    <hyperlink ref="E53" r:id="rId50" display="https://www.mercadolibre.com.mx/publicaciones/listado/?page=1&amp;search=774243089" xr:uid="{5DB5EB45-569D-4638-8F3B-D1BF70C2F937}"/>
    <hyperlink ref="E54" r:id="rId51" display="https://www.mercadolibre.com.mx/publicaciones/listado/?page=1&amp;search=774445737" xr:uid="{C5CB3746-2A99-4DBB-AEC7-615373115F9A}"/>
    <hyperlink ref="E55" r:id="rId52" display="https://www.mercadolibre.com.mx/publicaciones/listado/?page=1&amp;search=776250203" xr:uid="{A70926DD-44E9-4106-8003-4421EA049583}"/>
    <hyperlink ref="E56" r:id="rId53" display="https://www.mercadolibre.com.mx/publicaciones/listado/?page=1&amp;search=776251005" xr:uid="{34F10236-18DF-4C3D-8CBC-780F5F19AC89}"/>
    <hyperlink ref="E57" r:id="rId54" display="https://www.mercadolibre.com.mx/publicaciones/listado/?page=1&amp;search=779800457" xr:uid="{ACA43F5A-2AD2-4D59-9408-87AC499410F5}"/>
    <hyperlink ref="E58" r:id="rId55" display="https://www.mercadolibre.com.mx/publicaciones/listado/?page=1&amp;search=780795666" xr:uid="{02805D51-9972-450B-8272-F327FA109705}"/>
    <hyperlink ref="E59" r:id="rId56" display="https://www.mercadolibre.com.mx/publicaciones/listado/?page=1&amp;search=780811119" xr:uid="{698C7A78-C328-4CA5-B1EE-BF1E00061D86}"/>
    <hyperlink ref="E60" r:id="rId57" display="https://www.mercadolibre.com.mx/publicaciones/listado/?page=1&amp;search=781306997" xr:uid="{4D39DEBF-AD04-4285-B4AA-79BF12D05820}"/>
    <hyperlink ref="E61" r:id="rId58" display="https://www.mercadolibre.com.mx/publicaciones/listado/?page=1&amp;search=782192334" xr:uid="{AB96E8F3-77B2-420B-83F3-189DAD3ABF38}"/>
    <hyperlink ref="E62" r:id="rId59" display="https://www.mercadolibre.com.mx/publicaciones/listado/?page=1&amp;search=783938340" xr:uid="{C9F83935-0F8B-4066-986A-5FD52092169F}"/>
    <hyperlink ref="E63" r:id="rId60" display="https://www.mercadolibre.com.mx/publicaciones/listado/?page=1&amp;search=785038129" xr:uid="{77E339ED-0DF3-4DB9-8BE5-B42054D90B93}"/>
    <hyperlink ref="E64" r:id="rId61" display="https://www.mercadolibre.com.mx/publicaciones/listado/?page=1&amp;search=787842765" xr:uid="{B66743C4-ED0D-46B0-A198-CA0F93739C42}"/>
    <hyperlink ref="E65" r:id="rId62" display="https://www.mercadolibre.com.mx/publicaciones/listado/?page=1&amp;search=787869523" xr:uid="{BE06AEFB-8CB4-4BA8-9A56-BD81C8F4B784}"/>
    <hyperlink ref="E66" r:id="rId63" display="https://www.mercadolibre.com.mx/publicaciones/listado/?page=1&amp;search=790020958" xr:uid="{23CD4A37-9950-41D6-BA5F-5EC70404AAA7}"/>
    <hyperlink ref="E67" r:id="rId64" display="https://www.mercadolibre.com.mx/publicaciones/listado/?page=1&amp;search=790055070" xr:uid="{358C7CD9-DD21-4815-83B3-B71247130EEC}"/>
    <hyperlink ref="E68" r:id="rId65" display="https://www.mercadolibre.com.mx/publicaciones/listado/?page=1&amp;search=791854486" xr:uid="{CD6898C8-BC0C-4644-9526-068F428CB706}"/>
    <hyperlink ref="E69" r:id="rId66" display="https://www.mercadolibre.com.mx/publicaciones/listado/?page=1&amp;search=792133389" xr:uid="{042C8527-2A10-4A38-891D-2A9CF12DC734}"/>
    <hyperlink ref="E70" r:id="rId67" display="https://www.mercadolibre.com.mx/publicaciones/listado/?page=1&amp;search=792788209" xr:uid="{AA055034-1ABC-4516-8C32-DD1E5C4020EE}"/>
    <hyperlink ref="E71" r:id="rId68" display="https://www.mercadolibre.com.mx/publicaciones/listado/?page=1&amp;search=796520017" xr:uid="{E8C258C5-23E3-429F-8DE6-0F090A57D7D6}"/>
    <hyperlink ref="E72" r:id="rId69" display="https://www.mercadolibre.com.mx/publicaciones/listado/?page=1&amp;search=796522229" xr:uid="{3BF1EE42-53ED-4F98-B015-493867590A84}"/>
    <hyperlink ref="E73" r:id="rId70" display="https://www.mercadolibre.com.mx/publicaciones/listado/?page=1&amp;search=796524020" xr:uid="{AE3260B8-41DF-4271-A453-CF6BD3C2E3A5}"/>
    <hyperlink ref="E74" r:id="rId71" display="https://www.mercadolibre.com.mx/publicaciones/listado/?page=1&amp;search=796524465" xr:uid="{67BC61A3-D513-4736-B7CF-24252A23A904}"/>
    <hyperlink ref="E75" r:id="rId72" display="https://www.mercadolibre.com.mx/publicaciones/listado/?page=1&amp;search=796525716" xr:uid="{55C7FFA4-9827-4B17-8CA7-60D38CD18F79}"/>
    <hyperlink ref="E76" r:id="rId73" display="https://www.mercadolibre.com.mx/publicaciones/listado/?page=1&amp;search=796526290" xr:uid="{45FC39DC-B55B-428D-BBEE-81C6EDB0768B}"/>
    <hyperlink ref="E77" r:id="rId74" display="https://www.mercadolibre.com.mx/publicaciones/listado/?page=1&amp;search=796527684" xr:uid="{F10690FD-F506-4A2B-8075-FDB223C8B5A9}"/>
    <hyperlink ref="E78" r:id="rId75" display="https://www.mercadolibre.com.mx/publicaciones/listado/?page=1&amp;search=796527979" xr:uid="{D081D3DA-61C5-47B2-B539-625F908FE957}"/>
    <hyperlink ref="E79" r:id="rId76" display="https://www.mercadolibre.com.mx/publicaciones/listado/?page=1&amp;search=796528534" xr:uid="{3C8C5673-1735-459C-944E-5897B4673BC8}"/>
    <hyperlink ref="E80" r:id="rId77" display="https://www.mercadolibre.com.mx/publicaciones/listado/?page=1&amp;search=797713517" xr:uid="{AF8D116C-D11C-43C3-8726-861B3B5BFC0A}"/>
    <hyperlink ref="E81" r:id="rId78" display="https://www.mercadolibre.com.mx/publicaciones/listado/?page=1&amp;search=798354366" xr:uid="{80ED4B19-A80C-42C9-8807-50003A57DEC0}"/>
    <hyperlink ref="E82" r:id="rId79" display="https://www.mercadolibre.com.mx/publicaciones/listado/?page=1&amp;search=799659212" xr:uid="{0FCF91DD-6E99-4976-93F5-863BA61D404B}"/>
    <hyperlink ref="E83" r:id="rId80" display="https://www.mercadolibre.com.mx/publicaciones/listado/?page=1&amp;search=801438750" xr:uid="{2ECB8309-41A2-4CA1-8012-B96BF0A43941}"/>
    <hyperlink ref="E84" r:id="rId81" display="https://www.mercadolibre.com.mx/publicaciones/listado/?page=1&amp;search=802468381" xr:uid="{EC426CE1-EC90-46B6-BB17-BAF027DF18B8}"/>
    <hyperlink ref="E85" r:id="rId82" display="https://www.mercadolibre.com.mx/publicaciones/listado/?page=1&amp;search=803017138" xr:uid="{6490CB8D-EABA-48B8-828E-9E6AB21E5EE2}"/>
    <hyperlink ref="E86" r:id="rId83" display="https://www.mercadolibre.com.mx/publicaciones/listado/?page=1&amp;search=803588253" xr:uid="{190B1FC3-B2F8-4DB1-A516-C47733D7F5CF}"/>
    <hyperlink ref="E87" r:id="rId84" display="https://www.mercadolibre.com.mx/publicaciones/listado/?page=1&amp;search=805145350" xr:uid="{E8F6FB6E-0F0B-4125-B1EB-1F448FE527C0}"/>
    <hyperlink ref="E88" r:id="rId85" display="https://www.mercadolibre.com.mx/publicaciones/listado/?page=1&amp;search=807328318" xr:uid="{09E615F6-CC0C-4803-8DD3-773388D06A66}"/>
    <hyperlink ref="E89" r:id="rId86" display="https://www.mercadolibre.com.mx/publicaciones/listado/?page=1&amp;search=807453578" xr:uid="{572BBAB8-5334-4A27-92B9-F866AC429901}"/>
    <hyperlink ref="E90" r:id="rId87" display="https://www.mercadolibre.com.mx/publicaciones/listado/?page=1&amp;search=807457206" xr:uid="{8BFFE0E8-7A8F-4DAE-AC8F-04731ECE6384}"/>
    <hyperlink ref="E91" r:id="rId88" display="https://www.mercadolibre.com.mx/publicaciones/listado/?page=1&amp;search=963505189" xr:uid="{38E45799-990D-48B4-95E3-B6C042F5215C}"/>
    <hyperlink ref="E92" r:id="rId89" display="https://www.mercadolibre.com.mx/publicaciones/listado/?page=1&amp;search=782139090" xr:uid="{D73A4943-1B00-4339-B739-48CC311A47A5}"/>
    <hyperlink ref="E93" r:id="rId90" display="https://www.mercadolibre.com.mx/publicaciones/listado/?page=1&amp;search=816042760" xr:uid="{ED17ED40-DB10-476E-968E-A75F84F70D30}"/>
    <hyperlink ref="E94" r:id="rId91" display="https://www.mercadolibre.com.mx/publicaciones/listado/?page=1&amp;search=812300196" xr:uid="{A517C206-665A-4429-A181-922EC1A8C0FC}"/>
    <hyperlink ref="E95" r:id="rId92" display="https://www.mercadolibre.com.mx/publicaciones/listado/?page=1&amp;search=812395036" xr:uid="{EAD6C380-A42E-4DEC-AA63-A3D836DBD717}"/>
    <hyperlink ref="E96" r:id="rId93" display="https://www.mercadolibre.com.mx/publicaciones/listado/?page=1&amp;search=813411663" xr:uid="{11959D9C-3DF2-4D00-8341-EC8D0D04E905}"/>
    <hyperlink ref="E97" r:id="rId94" display="https://www.mercadolibre.com.mx/publicaciones/listado/?page=1&amp;search=814450244" xr:uid="{F282E82F-0BEB-4DFD-8903-C43E2117B890}"/>
    <hyperlink ref="E98" r:id="rId95" display="https://www.mercadolibre.com.mx/publicaciones/listado/?page=1&amp;search=814492176" xr:uid="{2962F8B1-5B74-4ABB-AB43-4478C33BFD99}"/>
    <hyperlink ref="E99" r:id="rId96" display="https://www.mercadolibre.com.mx/publicaciones/listado/?page=1&amp;search=814494574" xr:uid="{3724BF67-3C3C-4CEF-9272-AAA542D532D7}"/>
    <hyperlink ref="E100" r:id="rId97" display="https://www.mercadolibre.com.mx/publicaciones/listado/?page=1&amp;search=815096645" xr:uid="{A4BEC238-EC9C-4222-A5C2-CB475D602911}"/>
    <hyperlink ref="E101" r:id="rId98" display="https://www.mercadolibre.com.mx/publicaciones/listado/?page=1&amp;search=815102048" xr:uid="{2EE1BD44-67F5-4B66-933D-EC5CDBA2B463}"/>
    <hyperlink ref="E102" r:id="rId99" display="https://www.mercadolibre.com.mx/publicaciones/listado/?page=1&amp;search=815554452" xr:uid="{28228A44-63FA-4BFD-AFE6-0795CB759E8B}"/>
    <hyperlink ref="E103" r:id="rId100" display="https://www.mercadolibre.com.mx/publicaciones/listado/?page=1&amp;search=815555295" xr:uid="{E1BD0F7B-5CDD-4B55-8E24-AC4E76423B46}"/>
    <hyperlink ref="E104" r:id="rId101" display="https://www.mercadolibre.com.mx/publicaciones/listado/?page=1&amp;search=815559291" xr:uid="{F1DEE74D-2B13-449F-A119-449A57975E16}"/>
    <hyperlink ref="E105" r:id="rId102" display="https://www.mercadolibre.com.mx/publicaciones/listado/?page=1&amp;search=815953889" xr:uid="{63C413D0-FA15-4992-862D-457877AA5B8E}"/>
    <hyperlink ref="E106" r:id="rId103" display="https://www.mercadolibre.com.mx/publicaciones/listado/?page=1&amp;search=815977620" xr:uid="{C70A149D-D58A-4C7B-9085-14FFD69DA2C2}"/>
    <hyperlink ref="E107" r:id="rId104" display="https://www.mercadolibre.com.mx/publicaciones/listado/?page=1&amp;search=816085840" xr:uid="{B846B7F9-9531-4F56-B6DE-319CC1384BAE}"/>
    <hyperlink ref="E108" r:id="rId105" display="https://www.mercadolibre.com.mx/publicaciones/listado/?page=1&amp;search=816100569" xr:uid="{331CC2B1-DB43-4382-ACE8-4800BD27DF68}"/>
    <hyperlink ref="E109" r:id="rId106" display="https://www.mercadolibre.com.mx/publicaciones/listado/?page=1&amp;search=816108052" xr:uid="{546A8F58-289A-4263-B9FA-426E11E2BBE8}"/>
    <hyperlink ref="E110" r:id="rId107" display="https://www.mercadolibre.com.mx/publicaciones/listado/?page=1&amp;search=816116790" xr:uid="{5425D98E-B0EA-42A1-83F0-F468FC93FEFF}"/>
    <hyperlink ref="E111" r:id="rId108" display="https://www.mercadolibre.com.mx/publicaciones/listado/?page=1&amp;search=816133446" xr:uid="{8FDEB7B5-9684-4377-B89D-C46808CC0B4A}"/>
    <hyperlink ref="E112" r:id="rId109" display="https://www.mercadolibre.com.mx/publicaciones/listado/?page=1&amp;search=818850188" xr:uid="{775511E6-0DEA-4D46-A0C7-BBE7F7EF5443}"/>
    <hyperlink ref="E113" r:id="rId110" display="https://www.mercadolibre.com.mx/publicaciones/listado/?page=1&amp;search=818851174" xr:uid="{1FF15B82-6EB6-4B9E-B6DB-578309337798}"/>
    <hyperlink ref="E114" r:id="rId111" display="https://www.mercadolibre.com.mx/publicaciones/listado/?page=1&amp;search=819150325" xr:uid="{97253756-361E-4393-8CF1-512E1421BC48}"/>
    <hyperlink ref="E115" r:id="rId112" display="https://www.mercadolibre.com.mx/publicaciones/listado/?page=1&amp;search=819193358" xr:uid="{35F61307-EB3D-4B28-93D5-4356220F83FC}"/>
    <hyperlink ref="E116" r:id="rId113" display="https://www.mercadolibre.com.mx/publicaciones/listado/?page=1&amp;search=819197729" xr:uid="{790EE0D8-F560-471D-9411-844B3DAFAE48}"/>
    <hyperlink ref="E117" r:id="rId114" display="https://www.mercadolibre.com.mx/publicaciones/listado/?page=1&amp;search=819197801" xr:uid="{7675F331-FA75-4C2A-8AFE-2A1872B0EF96}"/>
    <hyperlink ref="E118" r:id="rId115" display="https://www.mercadolibre.com.mx/publicaciones/listado/?page=1&amp;search=819198261" xr:uid="{314E453C-E94E-4FF8-A4EF-F5470FF1C05D}"/>
    <hyperlink ref="E119" r:id="rId116" display="https://www.mercadolibre.com.mx/publicaciones/listado/?page=1&amp;search=819199687" xr:uid="{9E98856E-51D1-4771-9B39-D95418D2C396}"/>
    <hyperlink ref="E120" r:id="rId117" display="https://www.mercadolibre.com.mx/publicaciones/listado/?page=1&amp;search=819199864" xr:uid="{05A70C3F-85F5-4F6C-84DE-A5BBF54FBCC8}"/>
    <hyperlink ref="E121" r:id="rId118" display="https://www.mercadolibre.com.mx/publicaciones/listado/?page=1&amp;search=819200154" xr:uid="{6E70387C-2727-401A-8AE6-ED38B8C003E3}"/>
    <hyperlink ref="E122" r:id="rId119" display="https://www.mercadolibre.com.mx/publicaciones/listado/?page=1&amp;search=819200982" xr:uid="{79F0E4C2-700B-4710-8BB8-06EC9E5A7666}"/>
    <hyperlink ref="E123" r:id="rId120" display="https://www.mercadolibre.com.mx/publicaciones/listado/?page=1&amp;search=819201366" xr:uid="{91250687-C0CD-4F04-B1DB-8CDB94B1512E}"/>
    <hyperlink ref="E124" r:id="rId121" display="https://www.mercadolibre.com.mx/publicaciones/listado/?page=1&amp;search=819202840" xr:uid="{4B541A9A-9370-4E48-BFA8-D50A55E609DC}"/>
    <hyperlink ref="E125" r:id="rId122" display="https://www.mercadolibre.com.mx/publicaciones/listado/?page=1&amp;search=819203011" xr:uid="{8C900E2E-AC3F-4668-B2C8-664637BC15E9}"/>
    <hyperlink ref="E126" r:id="rId123" display="https://www.mercadolibre.com.mx/publicaciones/listado/?page=1&amp;search=819203237" xr:uid="{32E5B91F-9074-4BAD-B8CE-1119A7743208}"/>
    <hyperlink ref="E127" r:id="rId124" display="https://www.mercadolibre.com.mx/publicaciones/listado/?page=1&amp;search=819203341" xr:uid="{A41B0BB7-023E-460C-AD8B-EFBAE64A0CE1}"/>
    <hyperlink ref="E128" r:id="rId125" display="https://www.mercadolibre.com.mx/publicaciones/listado/?page=1&amp;search=819203600" xr:uid="{AFB8E59E-FA1D-4D34-BAED-BC0E88B1310E}"/>
    <hyperlink ref="E129" r:id="rId126" display="https://www.mercadolibre.com.mx/publicaciones/listado/?page=1&amp;search=819203680" xr:uid="{1E068926-467E-4E82-99CC-148E725A1321}"/>
    <hyperlink ref="E130" r:id="rId127" display="https://www.mercadolibre.com.mx/publicaciones/listado/?page=1&amp;search=819204189" xr:uid="{A51D31A0-AFE7-44F9-BF5D-E16871761548}"/>
    <hyperlink ref="E131" r:id="rId128" display="https://www.mercadolibre.com.mx/publicaciones/listado/?page=1&amp;search=819204312" xr:uid="{BC03AEB4-79E9-43CB-9551-E19447869B5F}"/>
    <hyperlink ref="E132" r:id="rId129" display="https://www.mercadolibre.com.mx/publicaciones/listado/?page=1&amp;search=819204437" xr:uid="{F78C4EF9-5FD4-4030-A672-F08FCA7BCE43}"/>
    <hyperlink ref="E133" r:id="rId130" display="https://www.mercadolibre.com.mx/publicaciones/listado/?page=1&amp;search=819206569" xr:uid="{AA9E9927-6E57-4CC2-8F68-E9239E8C5A9F}"/>
    <hyperlink ref="E134" r:id="rId131" display="https://www.mercadolibre.com.mx/publicaciones/listado/?page=1&amp;search=819207031" xr:uid="{88C9E581-02F5-40FD-B06E-BFE96CB53B8B}"/>
    <hyperlink ref="E135" r:id="rId132" display="https://www.mercadolibre.com.mx/publicaciones/listado/?page=1&amp;search=819207587" xr:uid="{B5956E6B-2387-41D1-8F45-86F06D3B16E8}"/>
    <hyperlink ref="E136" r:id="rId133" display="https://www.mercadolibre.com.mx/publicaciones/listado/?page=1&amp;search=819207661" xr:uid="{FF4FA8AF-9027-4B75-BD7D-C36D63454152}"/>
    <hyperlink ref="E137" r:id="rId134" display="https://www.mercadolibre.com.mx/publicaciones/listado/?page=1&amp;search=819212526" xr:uid="{094DF3E7-6752-4285-A1CE-B2DA373BF41B}"/>
    <hyperlink ref="E138" r:id="rId135" display="https://www.mercadolibre.com.mx/publicaciones/listado/?page=1&amp;search=821545570" xr:uid="{CCAE979E-0A4B-4EF0-8E55-4DDFA21D0FE2}"/>
    <hyperlink ref="E139" r:id="rId136" display="https://www.mercadolibre.com.mx/publicaciones/listado/?page=1&amp;search=821545912" xr:uid="{B7F47F24-87A0-4951-8766-D86175C2607F}"/>
    <hyperlink ref="E140" r:id="rId137" display="https://www.mercadolibre.com.mx/publicaciones/listado/?page=1&amp;search=821546203" xr:uid="{7ADC1293-B6DF-43C3-AF05-2F43F768BD46}"/>
    <hyperlink ref="E141" r:id="rId138" display="https://www.mercadolibre.com.mx/publicaciones/listado/?page=1&amp;search=821546321" xr:uid="{25AF354B-69C0-42C6-AAD7-7C20F5489FFA}"/>
    <hyperlink ref="E142" r:id="rId139" display="https://www.mercadolibre.com.mx/publicaciones/listado/?page=1&amp;search=821553717" xr:uid="{8ABE59E3-1844-45BA-B63E-C2AD1A13F012}"/>
    <hyperlink ref="E143" r:id="rId140" display="https://www.mercadolibre.com.mx/publicaciones/listado/?page=1&amp;search=821556830" xr:uid="{88062AA6-6846-49A9-A3A1-8786F21A6D53}"/>
    <hyperlink ref="E144" r:id="rId141" display="https://www.mercadolibre.com.mx/publicaciones/listado/?page=1&amp;search=821570396" xr:uid="{5635317A-FF44-41E4-9506-6AFB940FF043}"/>
    <hyperlink ref="E145" r:id="rId142" display="https://www.mercadolibre.com.mx/publicaciones/listado/?page=1&amp;search=821614189" xr:uid="{3F77CED6-EE06-475F-938D-75BD79CE6EA9}"/>
    <hyperlink ref="E146" r:id="rId143" display="https://www.mercadolibre.com.mx/publicaciones/listado/?page=1&amp;search=822908526" xr:uid="{374488A0-6CDE-4C97-8AAC-EAF30E25BA6B}"/>
    <hyperlink ref="E147" r:id="rId144" display="https://www.mercadolibre.com.mx/publicaciones/listado/?page=1&amp;search=823884605" xr:uid="{EB4F06AC-4DA4-4C69-B016-E1DD4A004758}"/>
    <hyperlink ref="E148" r:id="rId145" display="https://www.mercadolibre.com.mx/publicaciones/listado/?page=1&amp;search=823885559" xr:uid="{982ABF16-678E-4DFE-8F64-20EA8C973265}"/>
    <hyperlink ref="E149" r:id="rId146" display="https://www.mercadolibre.com.mx/publicaciones/listado/?page=1&amp;search=826949978" xr:uid="{79685287-BB4A-4796-8EC7-AF6DC6BD478F}"/>
    <hyperlink ref="E150" r:id="rId147" display="https://www.mercadolibre.com.mx/publicaciones/listado/?page=1&amp;search=826984340" xr:uid="{4F1DEE32-5B79-4933-B8F4-2565B17E5F2F}"/>
    <hyperlink ref="E151" r:id="rId148" display="https://www.mercadolibre.com.mx/publicaciones/listado/?page=1&amp;search=826996712" xr:uid="{6192220E-D8AE-4962-9085-F9CCEBFE8761}"/>
    <hyperlink ref="E152" r:id="rId149" display="https://www.mercadolibre.com.mx/publicaciones/listado/?page=1&amp;search=827011140" xr:uid="{BD32AB8A-A960-4D08-9283-E261D0B01991}"/>
    <hyperlink ref="E153" r:id="rId150" display="https://www.mercadolibre.com.mx/publicaciones/listado/?page=1&amp;search=827016091" xr:uid="{CA8828A1-DBFE-4A49-A767-329326DDA818}"/>
    <hyperlink ref="E154" r:id="rId151" display="https://www.mercadolibre.com.mx/publicaciones/listado/?page=1&amp;search=827028916" xr:uid="{C2357B2B-47C0-4681-A1BC-2027098B01DA}"/>
    <hyperlink ref="E155" r:id="rId152" display="https://www.mercadolibre.com.mx/publicaciones/listado/?page=1&amp;search=827062672" xr:uid="{75513129-7621-4188-97C5-B88EB2E3D10F}"/>
    <hyperlink ref="E156" r:id="rId153" display="https://www.mercadolibre.com.mx/publicaciones/listado/?page=1&amp;search=827752907" xr:uid="{1E4D6BAA-18BB-44D3-BC12-7D7E1FCFD863}"/>
    <hyperlink ref="E157" r:id="rId154" display="https://www.mercadolibre.com.mx/publicaciones/listado/?page=1&amp;search=827762970" xr:uid="{55EC0732-7630-48CD-B86D-A05B08203F7E}"/>
    <hyperlink ref="E158" r:id="rId155" display="https://www.mercadolibre.com.mx/publicaciones/listado/?page=1&amp;search=827813012" xr:uid="{025C5DDD-59EF-4C60-9C4C-3E1FE8902D13}"/>
    <hyperlink ref="E159" r:id="rId156" display="https://www.mercadolibre.com.mx/publicaciones/listado/?page=1&amp;search=836112546" xr:uid="{55903C15-9FB1-406F-995E-FC58A57BDD5A}"/>
    <hyperlink ref="E160" r:id="rId157" display="https://www.mercadolibre.com.mx/publicaciones/listado/?page=1&amp;search=837726721" xr:uid="{C7C5BD6B-7A3F-491C-95D2-87BBC6DC8F0C}"/>
    <hyperlink ref="E161" r:id="rId158" display="https://www.mercadolibre.com.mx/publicaciones/listado/?page=1&amp;search=837727165" xr:uid="{7DC5D290-E510-428D-AA53-0E0B4B52E0B7}"/>
    <hyperlink ref="E162" r:id="rId159" display="https://www.mercadolibre.com.mx/publicaciones/listado/?page=1&amp;search=837728025" xr:uid="{539D9EF3-4CBF-45E8-A056-FB8EC70B7133}"/>
    <hyperlink ref="E163" r:id="rId160" display="https://www.mercadolibre.com.mx/publicaciones/listado/?page=1&amp;search=837733448" xr:uid="{AA846C87-5C03-4289-8AB0-5310E62D0A56}"/>
    <hyperlink ref="E164" r:id="rId161" display="https://www.mercadolibre.com.mx/publicaciones/listado/?page=1&amp;search=837734445" xr:uid="{72B63860-D8F0-43D8-B8F0-A2006E2B3483}"/>
    <hyperlink ref="E165" r:id="rId162" display="https://www.mercadolibre.com.mx/publicaciones/listado/?page=1&amp;search=837734798" xr:uid="{977A5301-6A29-4934-8148-493ED5492D43}"/>
    <hyperlink ref="E166" r:id="rId163" display="https://www.mercadolibre.com.mx/publicaciones/listado/?page=1&amp;search=837735309" xr:uid="{ECD59516-15E7-44E3-A1FF-F95CB40C5338}"/>
    <hyperlink ref="E167" r:id="rId164" display="https://www.mercadolibre.com.mx/publicaciones/listado/?page=1&amp;search=837738650" xr:uid="{10FB39AE-550F-4DBA-A19F-3D84020962AE}"/>
    <hyperlink ref="E168" r:id="rId165" display="https://www.mercadolibre.com.mx/publicaciones/listado/?page=1&amp;search=837745770" xr:uid="{2A68E0D3-B3AE-4814-B1F8-ECB1C870F15C}"/>
    <hyperlink ref="E169" r:id="rId166" display="https://www.mercadolibre.com.mx/publicaciones/listado/?page=1&amp;search=837748477" xr:uid="{FA22AE51-DE90-4CDD-921D-D9290B550FDA}"/>
    <hyperlink ref="E170" r:id="rId167" display="https://www.mercadolibre.com.mx/publicaciones/listado/?page=1&amp;search=837754384" xr:uid="{34E3275B-5132-4F9D-995B-12F858905BDF}"/>
    <hyperlink ref="E171" r:id="rId168" display="https://www.mercadolibre.com.mx/publicaciones/listado/?page=1&amp;search=837755831" xr:uid="{C686D329-84CF-4561-B155-18C1362F1DA0}"/>
    <hyperlink ref="E172" r:id="rId169" display="https://www.mercadolibre.com.mx/publicaciones/listado/?page=1&amp;search=837756630" xr:uid="{65A9CF3D-B06D-4C7C-AE10-CBBA08845057}"/>
    <hyperlink ref="E173" r:id="rId170" display="https://www.mercadolibre.com.mx/publicaciones/listado/?page=1&amp;search=837757775" xr:uid="{288B37E5-6968-469A-A25C-4611609B0DC8}"/>
    <hyperlink ref="E174" r:id="rId171" display="https://www.mercadolibre.com.mx/publicaciones/listado/?page=1&amp;search=837758999" xr:uid="{3025380B-DAF3-4C84-BA2F-81E7D2CC5731}"/>
    <hyperlink ref="E175" r:id="rId172" display="https://www.mercadolibre.com.mx/publicaciones/listado/?page=1&amp;search=837760274" xr:uid="{BA1928DE-032B-4663-A2A9-E96594658E00}"/>
    <hyperlink ref="E176" r:id="rId173" display="https://www.mercadolibre.com.mx/publicaciones/listado/?page=1&amp;search=837761239" xr:uid="{8245E371-D13D-4C6E-80B7-974520A1EB93}"/>
    <hyperlink ref="E177" r:id="rId174" display="https://www.mercadolibre.com.mx/publicaciones/listado/?page=1&amp;search=837764747" xr:uid="{B7141005-A806-4897-A8F1-2CEE09109733}"/>
    <hyperlink ref="E178" r:id="rId175" display="https://www.mercadolibre.com.mx/publicaciones/listado/?page=1&amp;search=837776246" xr:uid="{EA6CB153-1523-4544-A47E-4BF65D6FD3DB}"/>
    <hyperlink ref="E179" r:id="rId176" display="https://www.mercadolibre.com.mx/publicaciones/listado/?page=1&amp;search=837777854" xr:uid="{C76273FD-F562-45EF-9107-D510C4AAC6AF}"/>
    <hyperlink ref="E180" r:id="rId177" display="https://www.mercadolibre.com.mx/publicaciones/listado/?page=1&amp;search=837779142" xr:uid="{C8642F7E-E5AE-4D45-9145-9CD91F7CAD99}"/>
    <hyperlink ref="E181" r:id="rId178" display="https://www.mercadolibre.com.mx/publicaciones/listado/?page=1&amp;search=837782718" xr:uid="{C1588FF8-DA54-4403-B42A-5463F30EA384}"/>
    <hyperlink ref="E182" r:id="rId179" display="https://www.mercadolibre.com.mx/publicaciones/listado/?page=1&amp;search=837783005" xr:uid="{FD19DF26-BBA2-4748-AF93-F158DF0DF3C3}"/>
    <hyperlink ref="E183" r:id="rId180" display="https://www.mercadolibre.com.mx/publicaciones/listado/?page=1&amp;search=837784632" xr:uid="{CCBE4310-5AEE-4D29-AEDE-8C6F729FC306}"/>
    <hyperlink ref="E184" r:id="rId181" display="https://www.mercadolibre.com.mx/publicaciones/listado/?page=1&amp;search=837786763" xr:uid="{D53E455A-36CC-4DE3-9600-29AEBF1A87FC}"/>
    <hyperlink ref="E185" r:id="rId182" display="https://www.mercadolibre.com.mx/publicaciones/listado/?page=1&amp;search=837786945" xr:uid="{9120226B-4774-482C-9CDC-B12DE7FD9E10}"/>
    <hyperlink ref="E186" r:id="rId183" display="https://www.mercadolibre.com.mx/publicaciones/listado/?page=1&amp;search=837788543" xr:uid="{EDE4BCBC-1D34-44F5-880F-DF392D4509DF}"/>
    <hyperlink ref="E187" r:id="rId184" display="https://www.mercadolibre.com.mx/publicaciones/listado/?page=1&amp;search=837790737" xr:uid="{2DD3D9E5-3034-4D8E-A3CC-75B095D216DE}"/>
    <hyperlink ref="E188" r:id="rId185" display="https://www.mercadolibre.com.mx/publicaciones/listado/?page=1&amp;search=837793998" xr:uid="{9DB61011-FD66-46E9-B750-D5BA8C7353FF}"/>
    <hyperlink ref="E189" r:id="rId186" display="https://www.mercadolibre.com.mx/publicaciones/listado/?page=1&amp;search=838678814" xr:uid="{C877FEC5-D894-468B-9382-D10D1F037D35}"/>
    <hyperlink ref="E190" r:id="rId187" display="https://www.mercadolibre.com.mx/publicaciones/listado/?page=1&amp;search=838687272" xr:uid="{4706F632-C9D8-44FD-9086-4C6A2599CB30}"/>
    <hyperlink ref="E191" r:id="rId188" display="https://www.mercadolibre.com.mx/publicaciones/listado/?page=1&amp;search=838689949" xr:uid="{43279B28-B834-42A5-BF70-7AD8033DAC4B}"/>
    <hyperlink ref="E192" r:id="rId189" display="https://www.mercadolibre.com.mx/publicaciones/listado/?page=1&amp;search=845293615" xr:uid="{BD70FBC1-4C56-42BA-AC5F-9E4BB44584F1}"/>
    <hyperlink ref="E193" r:id="rId190" display="https://www.mercadolibre.com.mx/publicaciones/listado/?page=1&amp;search=847880392" xr:uid="{2CC1A08E-2177-4815-9D33-35EBA21F5723}"/>
    <hyperlink ref="E194" r:id="rId191" display="https://www.mercadolibre.com.mx/publicaciones/listado/?page=1&amp;search=852375454" xr:uid="{355D6BA1-28C5-4502-952C-B3BEB4581645}"/>
    <hyperlink ref="E195" r:id="rId192" display="https://www.mercadolibre.com.mx/publicaciones/listado/?page=1&amp;search=853421550" xr:uid="{F3B37DA0-80A1-47A2-84D3-6819686D8918}"/>
    <hyperlink ref="E196" r:id="rId193" display="https://www.mercadolibre.com.mx/publicaciones/listado/?page=1&amp;search=853936077" xr:uid="{1882FBE9-7A12-48E9-8665-B84EF3DA3BA4}"/>
    <hyperlink ref="E197" r:id="rId194" display="https://www.mercadolibre.com.mx/publicaciones/listado/?page=1&amp;search=856093765" xr:uid="{75F44159-26A9-4762-92E6-5CAD1FFF64E3}"/>
    <hyperlink ref="E198" r:id="rId195" display="https://www.mercadolibre.com.mx/publicaciones/listado/?page=1&amp;search=856973408" xr:uid="{13CFF9C2-678A-4EF3-BE74-546D66A601AA}"/>
    <hyperlink ref="E199" r:id="rId196" display="https://www.mercadolibre.com.mx/publicaciones/listado/?page=1&amp;search=857953544" xr:uid="{3508219C-362D-4EC6-A2A4-ED7B93E84E2D}"/>
    <hyperlink ref="E200" r:id="rId197" display="https://www.mercadolibre.com.mx/publicaciones/listado/?page=1&amp;search=857974478" xr:uid="{45DCBEF0-9892-43DD-9293-BDB08C411B78}"/>
    <hyperlink ref="E201" r:id="rId198" display="https://www.mercadolibre.com.mx/publicaciones/listado/?page=1&amp;search=857981015" xr:uid="{71A77179-2A10-4142-9F5F-93B6AB734238}"/>
    <hyperlink ref="E202" r:id="rId199" display="https://www.mercadolibre.com.mx/publicaciones/listado/?page=1&amp;search=858000129" xr:uid="{A0630401-5528-425B-81DD-4FBE59B88390}"/>
    <hyperlink ref="E203" r:id="rId200" display="https://www.mercadolibre.com.mx/publicaciones/listado/?page=1&amp;search=858503823" xr:uid="{2F9AC949-8598-4135-B26A-B8CFB4004261}"/>
    <hyperlink ref="E204" r:id="rId201" display="https://www.mercadolibre.com.mx/publicaciones/listado/?page=1&amp;search=858511448" xr:uid="{750BC28E-04D9-4E47-902C-8F3F181FC0E1}"/>
    <hyperlink ref="E205" r:id="rId202" display="https://www.mercadolibre.com.mx/publicaciones/listado/?page=1&amp;search=858513766" xr:uid="{F57C9407-96E9-4FBF-BA1F-F2C3309D344B}"/>
    <hyperlink ref="E206" r:id="rId203" display="https://www.mercadolibre.com.mx/publicaciones/listado/?page=1&amp;search=858521918" xr:uid="{0E498715-EEBD-4B2D-BE90-B997E5E586D5}"/>
    <hyperlink ref="E207" r:id="rId204" display="https://www.mercadolibre.com.mx/publicaciones/listado/?page=1&amp;search=859869769" xr:uid="{10E79268-E527-464B-A95D-299A79F9F749}"/>
    <hyperlink ref="E208" r:id="rId205" display="https://www.mercadolibre.com.mx/publicaciones/listado/?page=1&amp;search=860280448" xr:uid="{17A3A6F6-478B-4484-91F9-DC03CE8E3232}"/>
    <hyperlink ref="E209" r:id="rId206" display="https://www.mercadolibre.com.mx/publicaciones/listado/?page=1&amp;search=860282204" xr:uid="{25A91F34-3EEE-45D2-A5DA-188A4B3EC024}"/>
    <hyperlink ref="E210" r:id="rId207" display="https://www.mercadolibre.com.mx/publicaciones/listado/?page=1&amp;search=860290023" xr:uid="{A54CAA3E-20BD-49B1-82AF-104452CA4A02}"/>
    <hyperlink ref="E211" r:id="rId208" display="https://www.mercadolibre.com.mx/publicaciones/listado/?page=1&amp;search=862243338" xr:uid="{2860959E-3BE9-44D6-ACD9-19E7504536D0}"/>
    <hyperlink ref="E212" r:id="rId209" display="https://www.mercadolibre.com.mx/publicaciones/listado/?page=1&amp;search=862285091" xr:uid="{8FE6571C-09C0-4125-B3E0-AA14F9B45174}"/>
    <hyperlink ref="E213" r:id="rId210" display="https://www.mercadolibre.com.mx/publicaciones/listado/?page=1&amp;search=862314303" xr:uid="{015BBE97-F7FA-42E8-867E-EAF4EF98D4AB}"/>
    <hyperlink ref="E214" r:id="rId211" display="https://www.mercadolibre.com.mx/publicaciones/listado/?page=1&amp;search=864468655" xr:uid="{2BA0938C-1D09-4578-B57C-BF38B185EDEA}"/>
    <hyperlink ref="E215" r:id="rId212" display="https://www.mercadolibre.com.mx/publicaciones/listado/?page=1&amp;search=864922097" xr:uid="{28FD9101-8393-4BBC-9392-9546BE836EF4}"/>
    <hyperlink ref="E216" r:id="rId213" display="https://www.mercadolibre.com.mx/publicaciones/listado/?page=1&amp;search=867614923" xr:uid="{20966CC7-E29B-497C-AC59-EB259FEC9FE2}"/>
    <hyperlink ref="E217" r:id="rId214" display="https://www.mercadolibre.com.mx/publicaciones/listado/?page=1&amp;search=868110319" xr:uid="{7A078B7E-E851-4F40-8C5A-79D63B11FD0E}"/>
    <hyperlink ref="E218" r:id="rId215" display="https://www.mercadolibre.com.mx/publicaciones/listado/?page=1&amp;search=869617291" xr:uid="{CD8ADB8E-6DBA-4E76-89B4-923D6BE520E5}"/>
    <hyperlink ref="E219" r:id="rId216" display="https://www.mercadolibre.com.mx/publicaciones/listado/?page=1&amp;search=871373238" xr:uid="{13AA0370-D185-4315-A60E-6603522A25B9}"/>
    <hyperlink ref="E220" r:id="rId217" display="https://www.mercadolibre.com.mx/publicaciones/listado/?page=1&amp;search=871377093" xr:uid="{280C58D7-CA75-46C7-8806-81505B6AE3AE}"/>
    <hyperlink ref="E221" r:id="rId218" display="https://www.mercadolibre.com.mx/publicaciones/listado/?page=1&amp;search=871848498" xr:uid="{398824FD-8B94-42E6-8451-233CE585CC0F}"/>
    <hyperlink ref="E222" r:id="rId219" display="https://www.mercadolibre.com.mx/publicaciones/listado/?page=1&amp;search=873433561" xr:uid="{17B5F610-FD9F-4D1D-BBC7-86BE6D00CF2D}"/>
    <hyperlink ref="E223" r:id="rId220" display="https://www.mercadolibre.com.mx/publicaciones/listado/?page=1&amp;search=873443467" xr:uid="{5696A930-F773-4094-B3DA-1DC0E3285056}"/>
    <hyperlink ref="E224" r:id="rId221" display="https://www.mercadolibre.com.mx/publicaciones/listado/?page=1&amp;search=875558736" xr:uid="{753449A2-57BC-4F33-A9A4-60B72803437B}"/>
    <hyperlink ref="E225" r:id="rId222" display="https://www.mercadolibre.com.mx/publicaciones/listado/?page=1&amp;search=877471155" xr:uid="{541BFDE3-5859-4E74-BC5B-BB5B515079DB}"/>
    <hyperlink ref="E226" r:id="rId223" display="https://www.mercadolibre.com.mx/publicaciones/listado/?page=1&amp;search=877529467" xr:uid="{CF31D045-7C09-456F-AF21-ABB730055A94}"/>
    <hyperlink ref="E227" r:id="rId224" display="https://www.mercadolibre.com.mx/publicaciones/listado/?page=1&amp;search=877549032" xr:uid="{F70D7050-0CA1-441D-A53B-114CA74916B8}"/>
    <hyperlink ref="E228" r:id="rId225" display="https://www.mercadolibre.com.mx/publicaciones/listado/?page=1&amp;search=877967411" xr:uid="{E175FD40-0329-49AD-BA00-588EC40B870E}"/>
    <hyperlink ref="E229" r:id="rId226" display="https://www.mercadolibre.com.mx/publicaciones/listado/?page=1&amp;search=877973529" xr:uid="{2DE505F0-8EBF-42A7-A956-BDC602124C33}"/>
    <hyperlink ref="E230" r:id="rId227" display="https://www.mercadolibre.com.mx/publicaciones/listado/?page=1&amp;search=877975914" xr:uid="{CD65AE1C-8313-4377-AF5F-FB5F6DAE5AB6}"/>
    <hyperlink ref="E231" r:id="rId228" display="https://www.mercadolibre.com.mx/publicaciones/listado/?page=1&amp;search=877982677" xr:uid="{1429901F-8AF3-4CEE-8398-DA4E4A86EE35}"/>
    <hyperlink ref="E232" r:id="rId229" display="https://www.mercadolibre.com.mx/publicaciones/listado/?page=1&amp;search=878772567" xr:uid="{F56888E3-0766-425C-864C-739337EB57AF}"/>
    <hyperlink ref="E233" r:id="rId230" display="https://www.mercadolibre.com.mx/publicaciones/listado/?page=1&amp;search=878804362" xr:uid="{CC106AFE-FA75-4B34-98A4-F76F05854D2C}"/>
    <hyperlink ref="E234" r:id="rId231" display="https://www.mercadolibre.com.mx/publicaciones/listado/?page=1&amp;search=882399858" xr:uid="{0C328B83-AAFF-4651-B05F-F9F25DC940A1}"/>
    <hyperlink ref="E235" r:id="rId232" display="https://www.mercadolibre.com.mx/publicaciones/listado/?page=1&amp;search=882456642" xr:uid="{6A68E99D-57A9-40CB-BB45-F242BD50BB53}"/>
    <hyperlink ref="E236" r:id="rId233" display="https://www.mercadolibre.com.mx/publicaciones/listado/?page=1&amp;search=883321513" xr:uid="{AA25A57B-6C39-43A5-9273-38C0F2C3E8C9}"/>
    <hyperlink ref="E237" r:id="rId234" display="https://www.mercadolibre.com.mx/publicaciones/listado/?page=1&amp;search=883334603" xr:uid="{45958E46-4E60-4C50-8746-CF24B2E3FEF4}"/>
    <hyperlink ref="E238" r:id="rId235" display="https://www.mercadolibre.com.mx/publicaciones/listado/?page=1&amp;search=884057687" xr:uid="{4529D77D-9549-4121-93EE-3CCE2C109D98}"/>
    <hyperlink ref="E239" r:id="rId236" display="https://www.mercadolibre.com.mx/publicaciones/listado/?page=1&amp;search=884082172" xr:uid="{80282CE8-5B36-45FB-877E-FEE0184CED4D}"/>
    <hyperlink ref="E240" r:id="rId237" display="https://www.mercadolibre.com.mx/publicaciones/listado/?page=1&amp;search=884131981" xr:uid="{E8479C7E-56F7-4525-9D15-AFA75BCCCA0E}"/>
    <hyperlink ref="E241" r:id="rId238" display="https://www.mercadolibre.com.mx/publicaciones/listado/?page=1&amp;search=885087514" xr:uid="{174F8469-B956-4A25-9194-2AF6E991F9DF}"/>
    <hyperlink ref="E242" r:id="rId239" display="https://www.mercadolibre.com.mx/publicaciones/listado/?page=1&amp;search=885190221" xr:uid="{87CAA1DD-C7B0-40A1-85E8-230A971C1DB5}"/>
    <hyperlink ref="E243" r:id="rId240" display="https://www.mercadolibre.com.mx/publicaciones/listado/?page=1&amp;search=885286973" xr:uid="{E4A630C3-A9C5-4DEA-88A0-BF14437A266B}"/>
    <hyperlink ref="E244" r:id="rId241" display="https://www.mercadolibre.com.mx/publicaciones/listado/?page=1&amp;search=886040828" xr:uid="{A6ADC697-31BC-4F4F-952D-E2C1A25CEEC3}"/>
    <hyperlink ref="E245" r:id="rId242" display="https://www.mercadolibre.com.mx/publicaciones/listado/?page=1&amp;search=887049122" xr:uid="{FE5FD8BD-20CC-4138-9ECB-5AF6A33940D5}"/>
    <hyperlink ref="E246" r:id="rId243" display="https://www.mercadolibre.com.mx/publicaciones/listado/?page=1&amp;search=887049143" xr:uid="{827317A3-AE77-4F33-9A2E-FC45F0BE6014}"/>
    <hyperlink ref="E247" r:id="rId244" display="https://www.mercadolibre.com.mx/publicaciones/listado/?page=1&amp;search=887061545" xr:uid="{CBA47C3A-B2FC-4DA3-B846-B45A1581D78F}"/>
    <hyperlink ref="E248" r:id="rId245" display="https://www.mercadolibre.com.mx/publicaciones/listado/?page=1&amp;search=887099187" xr:uid="{3F75D3F0-756C-4C7D-BAF1-CAFC634D54B2}"/>
    <hyperlink ref="E249" r:id="rId246" display="https://www.mercadolibre.com.mx/publicaciones/listado/?page=1&amp;search=887111978" xr:uid="{9427EC72-F4D3-4337-B79D-660B464414EF}"/>
    <hyperlink ref="E250" r:id="rId247" display="https://www.mercadolibre.com.mx/publicaciones/listado/?page=1&amp;search=887121990" xr:uid="{0BB2C255-C815-40F4-9CAE-B9BC660E3BB4}"/>
    <hyperlink ref="E251" r:id="rId248" display="https://www.mercadolibre.com.mx/publicaciones/listado/?page=1&amp;search=887130018" xr:uid="{316D3239-5763-46C0-A3BC-C640E42F7E75}"/>
    <hyperlink ref="E252" r:id="rId249" display="https://www.mercadolibre.com.mx/publicaciones/listado/?page=1&amp;search=887448921" xr:uid="{5C4272A9-F7F2-472E-B8B3-FE5BA25417E9}"/>
    <hyperlink ref="E253" r:id="rId250" display="https://www.mercadolibre.com.mx/publicaciones/listado/?page=1&amp;search=887559378" xr:uid="{7B60498B-B254-4AAB-A56E-8C5F1B2F28A6}"/>
    <hyperlink ref="E254" r:id="rId251" display="https://www.mercadolibre.com.mx/publicaciones/listado/?page=1&amp;search=887620022" xr:uid="{F07A491F-4004-4FB8-8088-20E510690095}"/>
    <hyperlink ref="E255" r:id="rId252" display="https://www.mercadolibre.com.mx/publicaciones/listado/?page=1&amp;search=888140471" xr:uid="{59AC29D8-EAD2-42C4-A47A-F6B530973112}"/>
    <hyperlink ref="E256" r:id="rId253" display="https://www.mercadolibre.com.mx/publicaciones/listado/?page=1&amp;search=888153172" xr:uid="{F5851FC0-B5AF-4307-B50C-59BDCFC0EE39}"/>
    <hyperlink ref="E257" r:id="rId254" display="https://www.mercadolibre.com.mx/publicaciones/listado/?page=1&amp;search=889092256" xr:uid="{E9F82C04-AB65-4240-ACE6-089B41568F89}"/>
    <hyperlink ref="E258" r:id="rId255" display="https://www.mercadolibre.com.mx/publicaciones/listado/?page=1&amp;search=889846464" xr:uid="{F7AC83F2-7816-4B58-8035-F7688EF4D4FB}"/>
    <hyperlink ref="E259" r:id="rId256" display="https://www.mercadolibre.com.mx/publicaciones/listado/?page=1&amp;search=889853797" xr:uid="{87EC0A20-C380-4346-AB09-28F495128875}"/>
    <hyperlink ref="E260" r:id="rId257" display="https://www.mercadolibre.com.mx/publicaciones/listado/?page=1&amp;search=889879623" xr:uid="{D92C791E-DFF5-4D68-B762-0835DB3A7CCE}"/>
    <hyperlink ref="E261" r:id="rId258" display="https://www.mercadolibre.com.mx/publicaciones/listado/?page=1&amp;search=891780652" xr:uid="{77416EC8-E9D2-4E3D-BA61-7DCF21B41F9A}"/>
    <hyperlink ref="E262" r:id="rId259" display="https://www.mercadolibre.com.mx/publicaciones/listado/?page=1&amp;search=898729926" xr:uid="{711AD296-C18E-44F2-99E6-BBFFE1C6B750}"/>
    <hyperlink ref="E263" r:id="rId260" display="https://www.mercadolibre.com.mx/publicaciones/listado/?page=1&amp;search=898770090" xr:uid="{B5819FD0-8836-41F9-B32C-15EE69CD652E}"/>
    <hyperlink ref="E264" r:id="rId261" display="https://www.mercadolibre.com.mx/publicaciones/listado/?page=1&amp;search=898776189" xr:uid="{5B3B5D37-5AD5-4E46-A14A-7B30F9869C55}"/>
    <hyperlink ref="E265" r:id="rId262" display="https://www.mercadolibre.com.mx/publicaciones/listado/?page=1&amp;search=902979030" xr:uid="{496925DA-9B73-4394-BF18-28B5EE16C1E7}"/>
    <hyperlink ref="E266" r:id="rId263" display="https://www.mercadolibre.com.mx/publicaciones/listado/?page=1&amp;search=903003667" xr:uid="{08FE22A0-C156-4B54-9110-6379969B4E7B}"/>
    <hyperlink ref="E267" r:id="rId264" display="https://www.mercadolibre.com.mx/publicaciones/listado/?page=1&amp;search=903034318" xr:uid="{7D9D3263-F972-4EC6-9746-A7085B7D6278}"/>
    <hyperlink ref="E268" r:id="rId265" display="https://www.mercadolibre.com.mx/publicaciones/listado/?page=1&amp;search=905826057" xr:uid="{8F8B95F6-827D-4012-AA41-391280CB0948}"/>
    <hyperlink ref="E269" r:id="rId266" display="https://www.mercadolibre.com.mx/publicaciones/listado/?page=1&amp;search=905886345" xr:uid="{76C51444-A017-4C82-A774-387362B01626}"/>
    <hyperlink ref="E270" r:id="rId267" display="https://www.mercadolibre.com.mx/publicaciones/listado/?page=1&amp;search=906463879" xr:uid="{ECCEF8A4-A3F6-4DB3-BF33-B82E5B856CCD}"/>
    <hyperlink ref="E271" r:id="rId268" display="https://www.mercadolibre.com.mx/publicaciones/listado/?page=1&amp;search=907104892" xr:uid="{0A136059-B0AE-468D-8709-BD339B44E3B2}"/>
    <hyperlink ref="E272" r:id="rId269" display="https://www.mercadolibre.com.mx/publicaciones/listado/?page=1&amp;search=907155072" xr:uid="{A49A09D9-5B1B-4E05-BDF2-24DE57B25656}"/>
    <hyperlink ref="E273" r:id="rId270" display="https://www.mercadolibre.com.mx/publicaciones/listado/?page=1&amp;search=907559866" xr:uid="{D51C6E7F-FE5D-47FF-AF86-D7ED9C00FFBB}"/>
    <hyperlink ref="E274" r:id="rId271" display="https://www.mercadolibre.com.mx/publicaciones/listado/?page=1&amp;search=907565864" xr:uid="{C4E602E7-27AA-4D6D-9EF6-224BD4F456E2}"/>
    <hyperlink ref="E275" r:id="rId272" display="https://www.mercadolibre.com.mx/publicaciones/listado/?page=1&amp;search=913273447" xr:uid="{CC4CAA3E-12F6-4D84-AA1D-37651D1D176E}"/>
    <hyperlink ref="E276" r:id="rId273" display="https://www.mercadolibre.com.mx/publicaciones/listado/?page=1&amp;search=916659532" xr:uid="{5C0F5A49-07CD-432D-9079-39F82A20FF69}"/>
    <hyperlink ref="E277" r:id="rId274" display="https://www.mercadolibre.com.mx/publicaciones/listado/?page=1&amp;search=918177320" xr:uid="{E99919CB-9893-4F4E-BB09-4D9706DD3D47}"/>
    <hyperlink ref="E278" r:id="rId275" display="https://www.mercadolibre.com.mx/publicaciones/listado/?page=1&amp;search=918179787" xr:uid="{19A64848-FCBE-4572-B124-BDEE2A3B2B8D}"/>
    <hyperlink ref="E279" r:id="rId276" display="https://www.mercadolibre.com.mx/publicaciones/listado/?page=1&amp;search=918192738" xr:uid="{A6C4517A-18CD-43FA-BE84-A94A920A1F64}"/>
    <hyperlink ref="E280" r:id="rId277" display="https://www.mercadolibre.com.mx/publicaciones/listado/?page=1&amp;search=918218494" xr:uid="{B61B8E8F-A634-48D3-8B02-69CF5CA3738E}"/>
    <hyperlink ref="E281" r:id="rId278" display="https://www.mercadolibre.com.mx/publicaciones/listado/?page=1&amp;search=918627147" xr:uid="{544E924E-C800-4BD2-8810-C64F912182D3}"/>
    <hyperlink ref="E282" r:id="rId279" display="https://www.mercadolibre.com.mx/publicaciones/listado/?page=1&amp;search=918667673" xr:uid="{A5043B80-7EB9-42C5-811E-4F489DAE0138}"/>
    <hyperlink ref="E283" r:id="rId280" display="https://www.mercadolibre.com.mx/publicaciones/listado/?page=1&amp;search=921543357" xr:uid="{5BF8762A-7AA2-47FF-94DB-D5383351AD7C}"/>
    <hyperlink ref="E284" r:id="rId281" display="https://www.mercadolibre.com.mx/publicaciones/listado/?page=1&amp;search=921545587" xr:uid="{1D67A26F-B8E7-4F5E-8680-A7A7ECB46A80}"/>
    <hyperlink ref="E285" r:id="rId282" display="https://www.mercadolibre.com.mx/publicaciones/listado/?page=1&amp;search=921553743" xr:uid="{12550505-FFD7-4B7F-8981-A3BBAE8BBEA7}"/>
    <hyperlink ref="E286" r:id="rId283" display="https://www.mercadolibre.com.mx/publicaciones/listado/?page=1&amp;search=921566713" xr:uid="{603EB4E8-E482-49C3-A8D2-D182D3C76BD4}"/>
    <hyperlink ref="E287" r:id="rId284" display="https://www.mercadolibre.com.mx/publicaciones/listado/?page=1&amp;search=921588731" xr:uid="{16709AC7-B8A6-42B5-9341-4622C3C66D11}"/>
    <hyperlink ref="E288" r:id="rId285" display="https://www.mercadolibre.com.mx/publicaciones/listado/?page=1&amp;search=921599325" xr:uid="{6D64E1F7-AF78-47EE-8964-B6AA02EBFCE4}"/>
    <hyperlink ref="E289" r:id="rId286" display="https://www.mercadolibre.com.mx/publicaciones/listado/?page=1&amp;search=921604981" xr:uid="{1BC2ACEA-F3A9-45DE-99D6-9B8754E3FBFB}"/>
    <hyperlink ref="E290" r:id="rId287" display="https://www.mercadolibre.com.mx/publicaciones/listado/?page=1&amp;search=921611547" xr:uid="{D18C73E8-3FA2-489B-860B-30D65F98AD88}"/>
    <hyperlink ref="E291" r:id="rId288" display="https://www.mercadolibre.com.mx/publicaciones/listado/?page=1&amp;search=921623347" xr:uid="{F49415E4-8673-4D32-9E67-D66B9015C13C}"/>
    <hyperlink ref="E292" r:id="rId289" display="https://www.mercadolibre.com.mx/publicaciones/listado/?page=1&amp;search=921626027" xr:uid="{5E14B999-88DE-40EB-81F9-152C81EB643E}"/>
    <hyperlink ref="E293" r:id="rId290" display="https://www.mercadolibre.com.mx/publicaciones/listado/?page=1&amp;search=921627329" xr:uid="{F4A12DC1-00F9-447B-82F0-ED1B9FCCD04D}"/>
    <hyperlink ref="E294" r:id="rId291" display="https://www.mercadolibre.com.mx/publicaciones/listado/?page=1&amp;search=921634278" xr:uid="{125CED22-49F4-4F34-90E6-E431A8A7D420}"/>
    <hyperlink ref="E295" r:id="rId292" display="https://www.mercadolibre.com.mx/publicaciones/listado/?page=1&amp;search=921635927" xr:uid="{E617B602-69C6-4652-8515-7354EF5F62FA}"/>
    <hyperlink ref="E296" r:id="rId293" display="https://www.mercadolibre.com.mx/publicaciones/listado/?page=1&amp;search=921638268" xr:uid="{34B029F5-1DE2-48E9-A0B6-B24457BEF52A}"/>
    <hyperlink ref="E297" r:id="rId294" display="https://www.mercadolibre.com.mx/publicaciones/listado/?page=1&amp;search=921654508" xr:uid="{E4725572-B712-4543-9CF9-85F72DF354BF}"/>
    <hyperlink ref="E298" r:id="rId295" display="https://www.mercadolibre.com.mx/publicaciones/listado/?page=1&amp;search=922405784" xr:uid="{13A19DEE-AEB1-4742-B858-5A73723818A4}"/>
    <hyperlink ref="E299" r:id="rId296" display="https://www.mercadolibre.com.mx/publicaciones/listado/?page=1&amp;search=923627467" xr:uid="{576CB94A-FD83-4C67-8327-7BB97E2163E7}"/>
    <hyperlink ref="E300" r:id="rId297" display="https://www.mercadolibre.com.mx/publicaciones/listado/?page=1&amp;search=923629556" xr:uid="{038809E6-C139-4E81-AE9E-681CB7269A15}"/>
    <hyperlink ref="E301" r:id="rId298" display="https://www.mercadolibre.com.mx/publicaciones/listado/?page=1&amp;search=923635247" xr:uid="{18B80056-9CAB-494B-AF74-CE16A14CE109}"/>
    <hyperlink ref="E302" r:id="rId299" display="https://www.mercadolibre.com.mx/publicaciones/listado/?page=1&amp;search=923638576" xr:uid="{C46EF80C-5D3D-43DF-A6EB-BE95C8A2439D}"/>
    <hyperlink ref="E303" r:id="rId300" display="https://www.mercadolibre.com.mx/publicaciones/listado/?page=1&amp;search=923639135" xr:uid="{77FFB4DB-3100-4905-854D-0B023974C106}"/>
    <hyperlink ref="E304" r:id="rId301" display="https://www.mercadolibre.com.mx/publicaciones/listado/?page=1&amp;search=923641559" xr:uid="{6B7CD871-68A8-4A64-8DD3-07E094577B90}"/>
    <hyperlink ref="E305" r:id="rId302" display="https://www.mercadolibre.com.mx/publicaciones/listado/?page=1&amp;search=923641946" xr:uid="{A2BAA93A-D18E-47F2-B6B5-D98885DBB503}"/>
    <hyperlink ref="E306" r:id="rId303" display="https://www.mercadolibre.com.mx/publicaciones/listado/?page=1&amp;search=923663833" xr:uid="{2E4CC213-30A3-481C-8977-7E4075741DA6}"/>
    <hyperlink ref="E307" r:id="rId304" display="https://www.mercadolibre.com.mx/publicaciones/listado/?page=1&amp;search=923970396" xr:uid="{109C2ABB-CA5E-4F47-8711-0C471EFAA5FE}"/>
    <hyperlink ref="E308" r:id="rId305" display="https://www.mercadolibre.com.mx/publicaciones/listado/?page=1&amp;search=923991784" xr:uid="{EC1291BD-E318-428C-94DA-BF5563712A31}"/>
    <hyperlink ref="E309" r:id="rId306" display="https://www.mercadolibre.com.mx/publicaciones/listado/?page=1&amp;search=924014849" xr:uid="{E12BF11F-CA07-4D09-B433-B1A54AF0F1E3}"/>
    <hyperlink ref="E310" r:id="rId307" display="https://www.mercadolibre.com.mx/publicaciones/listado/?page=1&amp;search=924020638" xr:uid="{F7AD2B99-5EDD-4A09-94E3-8DFD625640B5}"/>
    <hyperlink ref="E311" r:id="rId308" display="https://www.mercadolibre.com.mx/publicaciones/listado/?page=1&amp;search=924030260" xr:uid="{AA2C7FAB-6064-4084-98CD-C99487540F84}"/>
    <hyperlink ref="E312" r:id="rId309" display="https://www.mercadolibre.com.mx/publicaciones/listado/?page=1&amp;search=924341048" xr:uid="{D4611D6A-7065-4C31-BF92-325067A2F4FE}"/>
    <hyperlink ref="E313" r:id="rId310" display="https://www.mercadolibre.com.mx/publicaciones/listado/?page=1&amp;search=924344080" xr:uid="{A01F0DD1-E36F-40A4-93A4-859C3F01C2E8}"/>
    <hyperlink ref="E314" r:id="rId311" display="https://www.mercadolibre.com.mx/publicaciones/listado/?page=1&amp;search=924345099" xr:uid="{1BB65239-EAD4-4168-9F43-51F90FC40C21}"/>
    <hyperlink ref="E315" r:id="rId312" display="https://www.mercadolibre.com.mx/publicaciones/listado/?page=1&amp;search=924355721" xr:uid="{0524A2DB-951F-47D5-A6DD-ED6ED6D42168}"/>
    <hyperlink ref="E316" r:id="rId313" display="https://www.mercadolibre.com.mx/publicaciones/listado/?page=1&amp;search=924359128" xr:uid="{84152A57-7EB7-499F-80BA-2490D2D33635}"/>
    <hyperlink ref="E317" r:id="rId314" display="https://www.mercadolibre.com.mx/publicaciones/listado/?page=1&amp;search=924360681" xr:uid="{2D189CC5-C5B1-4714-92FE-102F1ABD4A85}"/>
    <hyperlink ref="E318" r:id="rId315" display="https://www.mercadolibre.com.mx/publicaciones/listado/?page=1&amp;search=924707708" xr:uid="{A6EF5FB1-202C-4C7A-A02A-A3132C7D5877}"/>
    <hyperlink ref="E319" r:id="rId316" display="https://www.mercadolibre.com.mx/publicaciones/listado/?page=1&amp;search=924709038" xr:uid="{5616B167-961B-4C13-B4AF-261EFED5577F}"/>
    <hyperlink ref="E320" r:id="rId317" display="https://www.mercadolibre.com.mx/publicaciones/listado/?page=1&amp;search=924712752" xr:uid="{7EDAB0E3-9B57-4435-A6B9-05894C98A548}"/>
    <hyperlink ref="E321" r:id="rId318" display="https://www.mercadolibre.com.mx/publicaciones/listado/?page=1&amp;search=924815449" xr:uid="{AFE697B8-E517-424F-8FE2-B6F6C21ED8D3}"/>
    <hyperlink ref="E322" r:id="rId319" display="https://www.mercadolibre.com.mx/publicaciones/listado/?page=1&amp;search=924823741" xr:uid="{FD16050F-2B17-4396-A724-E547C4D73A47}"/>
    <hyperlink ref="E323" r:id="rId320" display="https://www.mercadolibre.com.mx/publicaciones/listado/?page=1&amp;search=925216989" xr:uid="{D5F8FA80-D130-488C-B678-268EA91B947C}"/>
    <hyperlink ref="E324" r:id="rId321" display="https://www.mercadolibre.com.mx/publicaciones/listado/?page=1&amp;search=925220043" xr:uid="{ED27C703-5C94-4619-8068-BBC216F4C707}"/>
    <hyperlink ref="E325" r:id="rId322" display="https://www.mercadolibre.com.mx/publicaciones/listado/?page=1&amp;search=925221693" xr:uid="{2ABE8A14-DCF2-4737-B6C3-96C96BBD1901}"/>
    <hyperlink ref="E326" r:id="rId323" display="https://www.mercadolibre.com.mx/publicaciones/listado/?page=1&amp;search=925222234" xr:uid="{502E15D3-9AB5-413C-859F-D909E7A39B15}"/>
    <hyperlink ref="E327" r:id="rId324" display="https://www.mercadolibre.com.mx/publicaciones/listado/?page=1&amp;search=927493133" xr:uid="{80FF1A16-30E1-4716-B72E-DD6CFA5FDFE1}"/>
    <hyperlink ref="E328" r:id="rId325" display="https://www.mercadolibre.com.mx/publicaciones/listado/?page=1&amp;search=933826036" xr:uid="{61FED517-A660-445D-874D-DD9894004A7D}"/>
    <hyperlink ref="E329" r:id="rId326" display="https://www.mercadolibre.com.mx/publicaciones/listado/?page=1&amp;search=934288776" xr:uid="{DA86B158-AD57-4247-89B2-E3E353D1B0B9}"/>
    <hyperlink ref="E330" r:id="rId327" display="https://www.mercadolibre.com.mx/publicaciones/listado/?page=1&amp;search=935483880" xr:uid="{27F9EF81-333A-4F5F-9EC6-ED238E3700ED}"/>
    <hyperlink ref="E331" r:id="rId328" display="https://www.mercadolibre.com.mx/publicaciones/listado/?page=1&amp;search=935495091" xr:uid="{61FD4246-4212-4AAF-8161-309CCD16ED7C}"/>
    <hyperlink ref="E332" r:id="rId329" display="https://www.mercadolibre.com.mx/publicaciones/listado/?page=1&amp;search=935559584" xr:uid="{C895A9D5-F70B-4E8E-BA49-C29C70A38F8A}"/>
    <hyperlink ref="E333" r:id="rId330" display="https://www.mercadolibre.com.mx/publicaciones/listado/?page=1&amp;search=935948726" xr:uid="{FB6BC1F3-F73F-4C40-97DE-6CEF1624F4F3}"/>
    <hyperlink ref="E334" r:id="rId331" display="https://www.mercadolibre.com.mx/publicaciones/listado/?page=1&amp;search=943369536" xr:uid="{F8FDD2C8-C67A-4261-9094-E6B59CCCBBAC}"/>
    <hyperlink ref="E335" r:id="rId332" display="https://www.mercadolibre.com.mx/publicaciones/listado/?page=1&amp;search=944369491" xr:uid="{0BDEFFBC-D87C-4C66-A456-6ADB6FD2189A}"/>
    <hyperlink ref="E336" r:id="rId333" display="https://www.mercadolibre.com.mx/publicaciones/listado/?page=1&amp;search=944376668" xr:uid="{E59CD74F-1007-41DD-9A6B-9B4FA4B92908}"/>
    <hyperlink ref="E337" r:id="rId334" display="https://www.mercadolibre.com.mx/publicaciones/listado/?page=1&amp;search=945696843" xr:uid="{6B5B824F-A3D2-4567-B5A5-27657BC6FB80}"/>
    <hyperlink ref="E338" r:id="rId335" display="https://www.mercadolibre.com.mx/publicaciones/listado/?page=1&amp;search=945812447" xr:uid="{0D6E8B23-04E0-484A-ACD9-DCE559810566}"/>
    <hyperlink ref="E339" r:id="rId336" display="https://www.mercadolibre.com.mx/publicaciones/listado/?page=1&amp;search=946301003" xr:uid="{B3FE4F4A-D1CC-46C8-AA76-D0CA8B9318A8}"/>
    <hyperlink ref="E340" r:id="rId337" display="https://www.mercadolibre.com.mx/publicaciones/listado/?page=1&amp;search=946327001" xr:uid="{6554D642-7678-4A79-AD91-30B002BB4751}"/>
    <hyperlink ref="E341" r:id="rId338" display="https://www.mercadolibre.com.mx/publicaciones/listado/?page=1&amp;search=946329370" xr:uid="{9BC1BED3-BE9E-424B-93D3-F0D4401991A9}"/>
    <hyperlink ref="E342" r:id="rId339" display="https://www.mercadolibre.com.mx/publicaciones/listado/?page=1&amp;search=946346967" xr:uid="{B43196B6-91C6-4046-9A97-D33012065269}"/>
    <hyperlink ref="E343" r:id="rId340" display="https://www.mercadolibre.com.mx/publicaciones/listado/?page=1&amp;search=946642168" xr:uid="{8269402C-C830-43FC-B271-6473D0BAF1D1}"/>
    <hyperlink ref="E344" r:id="rId341" display="https://www.mercadolibre.com.mx/publicaciones/listado/?page=1&amp;search=948345683" xr:uid="{79A12D9D-7F99-4C80-B0CC-F7E09E98D9E1}"/>
    <hyperlink ref="E345" r:id="rId342" display="https://www.mercadolibre.com.mx/publicaciones/listado/?page=1&amp;search=948938170" xr:uid="{45078CC0-393A-4ADA-A779-CAA3860C39CC}"/>
    <hyperlink ref="E346" r:id="rId343" display="https://www.mercadolibre.com.mx/publicaciones/listado/?page=1&amp;search=948959217" xr:uid="{CBD61617-1190-4B48-9410-CC85A70C0888}"/>
    <hyperlink ref="E347" r:id="rId344" display="https://www.mercadolibre.com.mx/publicaciones/listado/?page=1&amp;search=950605417" xr:uid="{D8DC18C1-B951-425D-B9F0-1B44F6A84B2D}"/>
    <hyperlink ref="E348" r:id="rId345" display="https://www.mercadolibre.com.mx/publicaciones/listado/?page=1&amp;search=950632568" xr:uid="{7E44C8AD-725C-4CB0-8374-284BA19D9BE9}"/>
    <hyperlink ref="E349" r:id="rId346" display="https://www.mercadolibre.com.mx/publicaciones/listado/?page=1&amp;search=950633203" xr:uid="{F1903E90-5B9D-4389-948B-A65B91019DB5}"/>
    <hyperlink ref="E350" r:id="rId347" display="https://www.mercadolibre.com.mx/publicaciones/listado/?page=1&amp;search=951597304" xr:uid="{F604B4C6-3CD1-4428-BAC3-5B821B175E09}"/>
    <hyperlink ref="E351" r:id="rId348" display="https://www.mercadolibre.com.mx/publicaciones/listado/?page=1&amp;search=951606802" xr:uid="{7A58E7E8-1184-4C67-8B5C-797D5A5CE414}"/>
    <hyperlink ref="E352" r:id="rId349" display="https://www.mercadolibre.com.mx/publicaciones/listado/?page=1&amp;search=951608588" xr:uid="{E9827EFE-8A21-49A0-A816-86712C5F4A21}"/>
    <hyperlink ref="E353" r:id="rId350" display="https://www.mercadolibre.com.mx/publicaciones/listado/?page=1&amp;search=951608749" xr:uid="{D512E40E-D177-403B-8B5B-99F3C2ED6EA3}"/>
    <hyperlink ref="E354" r:id="rId351" display="https://www.mercadolibre.com.mx/publicaciones/listado/?page=1&amp;search=951609227" xr:uid="{B312BB2D-B54C-4871-837B-BB836DD92B5C}"/>
    <hyperlink ref="E355" r:id="rId352" display="https://www.mercadolibre.com.mx/publicaciones/listado/?page=1&amp;search=951614373" xr:uid="{9CDE98B2-DD79-46D8-A79D-EFE13A5295FE}"/>
    <hyperlink ref="E356" r:id="rId353" display="https://www.mercadolibre.com.mx/publicaciones/listado/?page=1&amp;search=951624269" xr:uid="{8457DD2B-ED4C-4679-9A64-419FE45574C1}"/>
    <hyperlink ref="E357" r:id="rId354" display="https://www.mercadolibre.com.mx/publicaciones/listado/?page=1&amp;search=951625735" xr:uid="{5745449F-DC58-4439-91DD-414FA7DEE599}"/>
    <hyperlink ref="E358" r:id="rId355" display="https://www.mercadolibre.com.mx/publicaciones/listado/?page=1&amp;search=951630925" xr:uid="{B31779E2-CF7F-4A19-B649-7A68EEA887F5}"/>
    <hyperlink ref="E359" r:id="rId356" display="https://www.mercadolibre.com.mx/publicaciones/listado/?page=1&amp;search=951635121" xr:uid="{33453F3E-42EB-4D1B-8A24-F63633F4A0DE}"/>
    <hyperlink ref="E360" r:id="rId357" display="https://www.mercadolibre.com.mx/publicaciones/listado/?page=1&amp;search=960656670" xr:uid="{C70AEAB2-F7B2-49FD-A582-F2BDE6E224D6}"/>
    <hyperlink ref="E361" r:id="rId358" display="https://www.mercadolibre.com.mx/publicaciones/listado/?page=1&amp;search=961914082" xr:uid="{5DB1E105-1094-48B9-9691-832D7F733586}"/>
    <hyperlink ref="E362" r:id="rId359" display="https://www.mercadolibre.com.mx/publicaciones/listado/?page=1&amp;search=962498660" xr:uid="{7DFE1F54-4FC7-439B-B438-4942C85124A3}"/>
    <hyperlink ref="E363" r:id="rId360" display="https://www.mercadolibre.com.mx/publicaciones/listado/?page=1&amp;search=1301933745" xr:uid="{936FAA7B-7EC5-465A-88FF-719BEB2E487E}"/>
    <hyperlink ref="E364" r:id="rId361" display="https://www.mercadolibre.com.mx/publicaciones/listado/?page=1&amp;search=1301970951" xr:uid="{53762A22-1246-45BF-8209-48EB85EF4E56}"/>
    <hyperlink ref="E365" r:id="rId362" display="https://www.mercadolibre.com.mx/publicaciones/listado/?page=1&amp;search=1302446438" xr:uid="{471EF46F-B6EC-4DE9-AF41-E200F00FB1B1}"/>
    <hyperlink ref="E366" r:id="rId363" display="https://www.mercadolibre.com.mx/publicaciones/listado/?page=1&amp;search=1302880562" xr:uid="{C6760F62-194F-43FE-91C7-C22FBB113243}"/>
    <hyperlink ref="E367" r:id="rId364" display="https://www.mercadolibre.com.mx/publicaciones/listado/?page=1&amp;search=1303755179" xr:uid="{A3EE7070-4FE0-4BE4-9BA4-2B54F7005416}"/>
    <hyperlink ref="E368" r:id="rId365" display="https://www.mercadolibre.com.mx/publicaciones/listado/?page=1&amp;search=1303893632" xr:uid="{CCD30881-8D86-4B3F-AD04-BBD975D6D49E}"/>
    <hyperlink ref="E369" r:id="rId366" display="https://www.mercadolibre.com.mx/publicaciones/listado/?page=1&amp;search=1304043302" xr:uid="{71070DE7-9477-4DAC-8252-0CA37754C229}"/>
    <hyperlink ref="E370" r:id="rId367" display="https://www.mercadolibre.com.mx/publicaciones/listado/?page=1&amp;search=1304449528" xr:uid="{B5E0FE6D-D5FF-40F1-97C2-97B9F56E4BB9}"/>
    <hyperlink ref="E371" r:id="rId368" display="https://www.mercadolibre.com.mx/publicaciones/listado/?page=1&amp;search=1305087710" xr:uid="{54832271-E178-4E08-9F67-1EDCD3EB9661}"/>
    <hyperlink ref="E372" r:id="rId369" display="https://www.mercadolibre.com.mx/publicaciones/listado/?page=1&amp;search=1305888183" xr:uid="{1D92BE6A-1EFF-4A5C-9870-EFCBF8353092}"/>
    <hyperlink ref="E373" r:id="rId370" display="https://www.mercadolibre.com.mx/publicaciones/listado/?page=1&amp;search=1305918006" xr:uid="{1B136E7F-D17C-4966-8362-8A0C02C43FE8}"/>
    <hyperlink ref="E374" r:id="rId371" display="https://www.mercadolibre.com.mx/publicaciones/listado/?page=1&amp;search=1312316849" xr:uid="{EA8637CF-7FFF-4F5E-83D2-26AD1691029E}"/>
    <hyperlink ref="E375" r:id="rId372" display="https://www.mercadolibre.com.mx/publicaciones/listado/?page=1&amp;search=1312317171" xr:uid="{A182BCD4-D911-4CA2-8003-EA4D120012C8}"/>
    <hyperlink ref="E376" r:id="rId373" display="https://www.mercadolibre.com.mx/publicaciones/listado/?page=1&amp;search=1313273371" xr:uid="{2459485D-2686-42CC-9682-7428F428F7B4}"/>
    <hyperlink ref="E377" r:id="rId374" display="https://www.mercadolibre.com.mx/publicaciones/listado/?page=1&amp;search=1313700707" xr:uid="{DF7C611B-EE0A-4EF8-9EE1-05351B91059F}"/>
    <hyperlink ref="E378" r:id="rId375" display="https://www.mercadolibre.com.mx/publicaciones/listado/?page=1&amp;search=1313718678" xr:uid="{AE7A1F26-7DD8-4FCD-BF18-9F86C340E423}"/>
    <hyperlink ref="E379" r:id="rId376" display="https://www.mercadolibre.com.mx/publicaciones/listado/?page=1&amp;search=1315073007" xr:uid="{BB71398F-FBD2-4387-ABB1-480AAE60C3C1}"/>
    <hyperlink ref="E380" r:id="rId377" display="https://www.mercadolibre.com.mx/publicaciones/listado/?page=1&amp;search=1315780775" xr:uid="{1C712F88-DA79-4A4F-BB58-148F79E16A64}"/>
    <hyperlink ref="E381" r:id="rId378" display="https://www.mercadolibre.com.mx/publicaciones/listado/?page=1&amp;search=1317133169" xr:uid="{E17DAE29-5CD3-49DC-BD60-36DC0C84CE8B}"/>
    <hyperlink ref="E382" r:id="rId379" display="https://www.mercadolibre.com.mx/publicaciones/listado/?page=1&amp;search=1317136387" xr:uid="{0A4821A0-5CB8-4E94-9226-2E31D5C228F4}"/>
    <hyperlink ref="E383" r:id="rId380" display="https://www.mercadolibre.com.mx/publicaciones/listado/?page=1&amp;search=1317495146" xr:uid="{5D48D0AB-B8A7-4C61-AD36-6667AFDE8F17}"/>
    <hyperlink ref="E384" r:id="rId381" display="https://www.mercadolibre.com.mx/publicaciones/listado/?page=1&amp;search=1317763431" xr:uid="{AE78FFE0-1A9A-4720-A635-487E72D70A63}"/>
    <hyperlink ref="E385" r:id="rId382" display="https://www.mercadolibre.com.mx/publicaciones/listado/?page=1&amp;search=1319080824" xr:uid="{7837B252-E99E-4423-B60D-1C11F40D4971}"/>
    <hyperlink ref="E386" r:id="rId383" display="https://www.mercadolibre.com.mx/publicaciones/listado/?page=1&amp;search=1319169387" xr:uid="{5650075D-0F3C-4798-879A-67C57D92C0D9}"/>
    <hyperlink ref="E387" r:id="rId384" display="https://www.mercadolibre.com.mx/publicaciones/listado/?page=1&amp;search=1321496316" xr:uid="{D421B1F4-D537-4641-9086-E1C12E3B4A64}"/>
    <hyperlink ref="E388" r:id="rId385" display="https://www.mercadolibre.com.mx/publicaciones/listado/?page=1&amp;search=1323047087" xr:uid="{F11C17BC-4FA2-4172-B248-CD1E1F5ACEFC}"/>
    <hyperlink ref="E389" r:id="rId386" display="https://www.mercadolibre.com.mx/publicaciones/listado/?page=1&amp;search=1323081263" xr:uid="{B545D3AE-E8C2-480D-BC29-8B6B44BE5EB5}"/>
    <hyperlink ref="E390" r:id="rId387" display="https://www.mercadolibre.com.mx/publicaciones/listado/?page=1&amp;search=1324980023" xr:uid="{6B9DCA26-621D-4E6D-9AE9-212A7A0582F1}"/>
    <hyperlink ref="E391" r:id="rId388" display="https://www.mercadolibre.com.mx/publicaciones/listado/?page=1&amp;search=1325206884" xr:uid="{B28B66C5-B23F-421C-924C-2499D6982A92}"/>
    <hyperlink ref="E392" r:id="rId389" display="https://www.mercadolibre.com.mx/publicaciones/listado/?page=1&amp;search=1329084603" xr:uid="{9620DB67-55E2-419E-8D4B-AE6C653A8332}"/>
    <hyperlink ref="E393" r:id="rId390" display="https://www.mercadolibre.com.mx/publicaciones/listado/?page=1&amp;search=1329249552" xr:uid="{D75E764B-D8C0-4049-A325-A30AD59E66A5}"/>
    <hyperlink ref="E394" r:id="rId391" display="https://www.mercadolibre.com.mx/publicaciones/listado/?page=1&amp;search=1329254177" xr:uid="{D8DC958A-7560-4F97-88AC-37C9F019C5B6}"/>
    <hyperlink ref="E395" r:id="rId392" display="https://www.mercadolibre.com.mx/publicaciones/listado/?page=1&amp;search=1329360687" xr:uid="{BFD27B24-E234-4DD7-8C12-B7CA198591D7}"/>
    <hyperlink ref="E396" r:id="rId393" display="https://www.mercadolibre.com.mx/publicaciones/listado/?page=1&amp;search=1330304973" xr:uid="{54AA2218-62BC-487C-AC00-38FF43DD02BF}"/>
    <hyperlink ref="E397" r:id="rId394" display="https://www.mercadolibre.com.mx/publicaciones/listado/?page=1&amp;search=1330330564" xr:uid="{BB31D649-95F6-4607-A067-DEE54839AD80}"/>
    <hyperlink ref="E398" r:id="rId395" display="https://www.mercadolibre.com.mx/publicaciones/listado/?page=1&amp;search=1330338593" xr:uid="{5FC523DC-90BB-45D1-A6AA-964FAD4A3643}"/>
    <hyperlink ref="E399" r:id="rId396" display="https://www.mercadolibre.com.mx/publicaciones/listado/?page=1&amp;search=1336954488" xr:uid="{B0BAB3E2-1AC4-4FF3-848D-5160AFE0037C}"/>
    <hyperlink ref="E400" r:id="rId397" display="https://www.mercadolibre.com.mx/publicaciones/listado/?page=1&amp;search=1336960208" xr:uid="{F286CD02-AC06-4A64-AB11-BAFC2F251BEC}"/>
    <hyperlink ref="E401" r:id="rId398" display="https://www.mercadolibre.com.mx/publicaciones/listado/?page=1&amp;search=1336976981" xr:uid="{C2F38658-FC85-4E38-AA65-336B92980616}"/>
    <hyperlink ref="E402" r:id="rId399" display="https://www.mercadolibre.com.mx/publicaciones/listado/?page=1&amp;search=1336992902" xr:uid="{DEFA1951-87B6-4F0F-A068-8EAD8A1D35C5}"/>
    <hyperlink ref="E403" r:id="rId400" display="https://www.mercadolibre.com.mx/publicaciones/listado/?page=1&amp;search=1336995289" xr:uid="{0E48139F-D0EB-49D1-A5F1-FFF8F99A8B68}"/>
    <hyperlink ref="E404" r:id="rId401" display="https://www.mercadolibre.com.mx/publicaciones/listado/?page=1&amp;search=1337827406" xr:uid="{76947D49-33FD-4B5E-B793-DB661C6C4E31}"/>
    <hyperlink ref="E405" r:id="rId402" display="https://www.mercadolibre.com.mx/publicaciones/listado/?page=1&amp;search=1338082242" xr:uid="{7DCCD24A-2E87-4466-A866-F0B12A1963FB}"/>
    <hyperlink ref="E406" r:id="rId403" display="https://www.mercadolibre.com.mx/publicaciones/listado/?page=1&amp;search=1338478048" xr:uid="{7BC939C0-D667-42D9-ACB9-481DB7865A27}"/>
    <hyperlink ref="E407" r:id="rId404" display="https://www.mercadolibre.com.mx/publicaciones/listado/?page=1&amp;search=1353201005" xr:uid="{A065E66D-0A57-42AA-B0B2-7AF12376699A}"/>
    <hyperlink ref="E408" r:id="rId405" display="https://www.mercadolibre.com.mx/publicaciones/listado/?page=1&amp;search=1355039434" xr:uid="{CAB8D2D7-F757-489F-BDD7-EF98948437B4}"/>
    <hyperlink ref="E409" r:id="rId406" display="https://www.mercadolibre.com.mx/publicaciones/listado/?page=1&amp;search=1357365569" xr:uid="{B1FDF007-8BCF-494F-90F6-F8B5C790002C}"/>
    <hyperlink ref="E410" r:id="rId407" display="https://www.mercadolibre.com.mx/publicaciones/listado/?page=1&amp;search=1357367081" xr:uid="{F37E3323-1E57-4A31-8252-E3F5E6D24304}"/>
    <hyperlink ref="E411" r:id="rId408" display="https://www.mercadolibre.com.mx/publicaciones/listado/?page=1&amp;search=1357640420" xr:uid="{D3EBEA1A-AEDD-49BD-93EF-2F392351F95F}"/>
    <hyperlink ref="E412" r:id="rId409" display="https://www.mercadolibre.com.mx/publicaciones/listado/?page=1&amp;search=1357694200" xr:uid="{F581DAFE-D90C-4595-9015-E7ABD31CC7F9}"/>
    <hyperlink ref="E413" r:id="rId410" display="https://www.mercadolibre.com.mx/publicaciones/listado/?page=1&amp;search=1357705838" xr:uid="{DCB3708D-1D79-47DE-AE04-DAF33D222778}"/>
    <hyperlink ref="E414" r:id="rId411" display="https://www.mercadolibre.com.mx/publicaciones/listado/?page=1&amp;search=1357723112" xr:uid="{3A6F0B97-3D6B-4256-9546-79167519E508}"/>
    <hyperlink ref="E415" r:id="rId412" display="https://www.mercadolibre.com.mx/publicaciones/listado/?page=1&amp;search=1357738186" xr:uid="{253254D1-FEFA-467C-92AB-ACDB902C988D}"/>
    <hyperlink ref="E416" r:id="rId413" display="https://www.mercadolibre.com.mx/publicaciones/listado/?page=1&amp;search=1357769447" xr:uid="{BD1ECCD4-8D7D-4F56-841A-8D74F9C9DF83}"/>
    <hyperlink ref="E417" r:id="rId414" display="https://www.mercadolibre.com.mx/publicaciones/listado/?page=1&amp;search=1363553389" xr:uid="{2052F012-3F39-41F7-B3C8-1ACFBA521B38}"/>
    <hyperlink ref="E418" r:id="rId415" display="https://www.mercadolibre.com.mx/publicaciones/listado/?page=1&amp;search=1363582602" xr:uid="{E1CAD3BD-3CBF-409F-BFEC-54256C2B725F}"/>
    <hyperlink ref="E419" r:id="rId416" display="https://www.mercadolibre.com.mx/publicaciones/listado/?page=1&amp;search=1364415615" xr:uid="{B6D7047F-2816-481D-BA5A-AF43B55B2E82}"/>
    <hyperlink ref="E420" r:id="rId417" display="https://www.mercadolibre.com.mx/publicaciones/listado/?page=1&amp;search=1367003105" xr:uid="{60E970FA-4AFF-4CCC-858B-8FDC17799A79}"/>
    <hyperlink ref="E421" r:id="rId418" display="https://www.mercadolibre.com.mx/publicaciones/listado/?page=1&amp;search=1367427228" xr:uid="{8857756B-0EC1-4F52-BA9B-CD406FEC7DFD}"/>
    <hyperlink ref="E422" r:id="rId419" display="https://www.mercadolibre.com.mx/publicaciones/listado/?page=1&amp;search=1368313081" xr:uid="{6F1835C8-7B90-4F4D-90B0-45AB7969F8E4}"/>
    <hyperlink ref="E423" r:id="rId420" display="https://www.mercadolibre.com.mx/publicaciones/listado/?page=1&amp;search=1370388583" xr:uid="{6CE8FB2F-C7E6-4173-93CD-D863A64AB683}"/>
    <hyperlink ref="E424" r:id="rId421" display="https://www.mercadolibre.com.mx/publicaciones/listado/?page=1&amp;search=1370558138" xr:uid="{226EBE67-0FC3-4FFD-A31C-0E8ACB178288}"/>
    <hyperlink ref="E425" r:id="rId422" display="https://www.mercadolibre.com.mx/publicaciones/listado/?page=1&amp;search=1376261144" xr:uid="{F2550429-F810-4F46-ACA4-7C636FAED4E9}"/>
    <hyperlink ref="E426" r:id="rId423" display="https://www.mercadolibre.com.mx/publicaciones/listado/?page=1&amp;search=1376281409" xr:uid="{880D8A62-D526-4FEF-8C4A-5F630B6CD6A4}"/>
    <hyperlink ref="E427" r:id="rId424" display="https://www.mercadolibre.com.mx/publicaciones/listado/?page=1&amp;search=1376331549" xr:uid="{CF087B9D-065E-4D1F-AEB0-C58EB2400E30}"/>
    <hyperlink ref="E428" r:id="rId425" display="https://www.mercadolibre.com.mx/publicaciones/listado/?page=1&amp;search=1376349501" xr:uid="{C14F20BC-AE65-40EA-9BD5-5CAAF6036528}"/>
    <hyperlink ref="E429" r:id="rId426" display="https://www.mercadolibre.com.mx/publicaciones/listado/?page=1&amp;search=1376760496" xr:uid="{9D9F2DB8-A5E5-4F7E-9F64-68BC21A9040E}"/>
    <hyperlink ref="E430" r:id="rId427" display="https://www.mercadolibre.com.mx/publicaciones/listado/?page=1&amp;search=1388457017" xr:uid="{E8FA924B-0F33-4A6C-9627-B8E7E384EE04}"/>
    <hyperlink ref="E431" r:id="rId428" display="https://www.mercadolibre.com.mx/publicaciones/listado/?page=1&amp;search=1400068472" xr:uid="{AC328505-9933-48D2-8EB4-7D892B20A415}"/>
    <hyperlink ref="E432" r:id="rId429" display="https://www.mercadolibre.com.mx/publicaciones/listado/?page=1&amp;search=1400834412" xr:uid="{BDE91553-DC81-41BB-A9F6-4E316C5C9464}"/>
    <hyperlink ref="E433" r:id="rId430" display="https://www.mercadolibre.com.mx/publicaciones/listado/?page=1&amp;search=1402592386" xr:uid="{A59DCEF6-0D95-4242-BEB4-6864A0D2F97C}"/>
    <hyperlink ref="E434" r:id="rId431" display="https://www.mercadolibre.com.mx/publicaciones/listado/?page=1&amp;search=1403084736" xr:uid="{BCCD30D9-6BA6-4360-B38D-F77DABCDACF2}"/>
    <hyperlink ref="E435" r:id="rId432" display="https://www.mercadolibre.com.mx/publicaciones/listado/?page=1&amp;search=1403112595" xr:uid="{8C638643-A172-4F38-84B3-EB185355D0B8}"/>
    <hyperlink ref="E436" r:id="rId433" display="https://www.mercadolibre.com.mx/publicaciones/listado/?page=1&amp;search=1403120992" xr:uid="{BECBCA4B-B296-4E11-940E-8BB82074A7A9}"/>
    <hyperlink ref="E437" r:id="rId434" display="https://www.mercadolibre.com.mx/publicaciones/listado/?page=1&amp;search=1403136045" xr:uid="{FB259C5C-137C-4F2B-B388-900BB568E039}"/>
    <hyperlink ref="E438" r:id="rId435" display="https://www.mercadolibre.com.mx/publicaciones/listado/?page=1&amp;search=1409023901" xr:uid="{E8CF0652-169D-4595-8DB7-599EB76444D9}"/>
    <hyperlink ref="E439" r:id="rId436" display="https://www.mercadolibre.com.mx/publicaciones/listado/?page=1&amp;search=1411521127" xr:uid="{528B8304-443C-44CC-9CF0-E7B6B2FC16BE}"/>
    <hyperlink ref="E440" r:id="rId437" display="https://www.mercadolibre.com.mx/publicaciones/listado/?page=1&amp;search=1419009784" xr:uid="{897BB7F8-FAA0-4201-A374-A31C2C859F7A}"/>
    <hyperlink ref="E441" r:id="rId438" display="https://www.mercadolibre.com.mx/publicaciones/listado/?page=1&amp;search=1438704891" xr:uid="{BF015263-D690-4CF9-9C7C-8476F946269A}"/>
    <hyperlink ref="E442" r:id="rId439" display="https://www.mercadolibre.com.mx/publicaciones/listado/?page=1&amp;search=1443874598" xr:uid="{654DD40D-FEDA-4C5E-9640-A400C9CB7D81}"/>
    <hyperlink ref="E443" r:id="rId440" display="https://www.mercadolibre.com.mx/publicaciones/listado/?page=1&amp;search=1443885786" xr:uid="{03AB3433-3C49-4024-A499-C22439DD50A8}"/>
    <hyperlink ref="E444" r:id="rId441" display="https://www.mercadolibre.com.mx/publicaciones/listado/?page=1&amp;search=1445276018" xr:uid="{17DD0684-246E-488C-BD58-B0B8665CEC39}"/>
    <hyperlink ref="E445" r:id="rId442" display="https://www.mercadolibre.com.mx/publicaciones/listado/?page=1&amp;search=1453677619" xr:uid="{2E080C7E-CD21-4381-9C81-5FD548BCE4F0}"/>
    <hyperlink ref="E446" r:id="rId443" display="https://www.mercadolibre.com.mx/publicaciones/listado/?page=1&amp;search=1466423087" xr:uid="{21040905-9F0A-4C2B-B3D7-688490926AB0}"/>
    <hyperlink ref="E447" r:id="rId444" display="https://www.mercadolibre.com.mx/publicaciones/listado/?page=1&amp;search=1467066144" xr:uid="{453439D0-F66A-40BC-A267-07D480C44126}"/>
    <hyperlink ref="E448" r:id="rId445" display="https://www.mercadolibre.com.mx/publicaciones/listado/?page=1&amp;search=1467296977" xr:uid="{7FEB043E-3FF3-42A2-9EF7-5C8492FAB471}"/>
    <hyperlink ref="E449" r:id="rId446" display="https://www.mercadolibre.com.mx/publicaciones/listado/?page=1&amp;search=1475082573" xr:uid="{52ECF064-BB53-431B-8514-11BAEC3E6577}"/>
    <hyperlink ref="E450" r:id="rId447" display="https://www.mercadolibre.com.mx/publicaciones/listado/?page=1&amp;search=1475107962" xr:uid="{F07FC066-A5AE-4BCF-995E-0841BFB4CAC9}"/>
    <hyperlink ref="E451" r:id="rId448" display="https://www.mercadolibre.com.mx/publicaciones/listado/?page=1&amp;search=1478257404" xr:uid="{E3ECC968-B9E0-42F1-B7FF-164E1D2D4CBA}"/>
    <hyperlink ref="E452" r:id="rId449" display="https://www.mercadolibre.com.mx/publicaciones/listado/?page=1&amp;search=1478846414" xr:uid="{2832CA2A-123E-4A29-8DDE-0D9363FB57A9}"/>
    <hyperlink ref="E453" r:id="rId450" display="https://www.mercadolibre.com.mx/publicaciones/listado/?page=1&amp;search=1479638414" xr:uid="{7E146830-3A86-429A-AA96-C736398AFE56}"/>
    <hyperlink ref="E454" r:id="rId451" display="https://www.mercadolibre.com.mx/publicaciones/listado/?page=1&amp;search=1479644750" xr:uid="{25978AF8-68DA-4E03-982B-8703738A1D41}"/>
    <hyperlink ref="E455" r:id="rId452" display="https://www.mercadolibre.com.mx/publicaciones/listado/?page=1&amp;search=1479756104" xr:uid="{CD6B249F-A981-4ADD-8C6F-7097A0B43E64}"/>
    <hyperlink ref="E456" r:id="rId453" display="https://www.mercadolibre.com.mx/publicaciones/listado/?page=1&amp;search=1479759365" xr:uid="{CD242088-5853-4FA1-BFEB-F05704BE8DFC}"/>
    <hyperlink ref="E457" r:id="rId454" display="https://www.mercadolibre.com.mx/publicaciones/listado/?page=1&amp;search=1479761712" xr:uid="{77459C37-1CFD-42B3-9D04-DD437E74E567}"/>
    <hyperlink ref="E458" r:id="rId455" display="https://www.mercadolibre.com.mx/publicaciones/listado/?page=1&amp;search=1479763170" xr:uid="{DEBA89E0-5D2A-44D5-A49C-B929E1E5856F}"/>
    <hyperlink ref="E459" r:id="rId456" display="https://www.mercadolibre.com.mx/publicaciones/listado/?page=1&amp;search=1479770389" xr:uid="{A4E20679-7932-45D8-97C0-FC4BD98F5C9A}"/>
    <hyperlink ref="E460" r:id="rId457" display="https://www.mercadolibre.com.mx/publicaciones/listado/?page=1&amp;search=1481723245" xr:uid="{00E3D6DD-55B5-4707-B56F-ED0A7F9C72EE}"/>
    <hyperlink ref="E461" r:id="rId458" display="https://www.mercadolibre.com.mx/publicaciones/listado/?page=1&amp;search=1482384767" xr:uid="{14B381CD-6CBD-472C-B1F3-827C0624A66C}"/>
    <hyperlink ref="E462" r:id="rId459" display="https://www.mercadolibre.com.mx/publicaciones/listado/?page=1&amp;search=1486025137" xr:uid="{0F5EC31C-3882-4A94-A1D2-13AB42AE864C}"/>
    <hyperlink ref="E463" r:id="rId460" display="https://www.mercadolibre.com.mx/publicaciones/listado/?page=1&amp;search=1486197055" xr:uid="{40B8817C-CF0C-4482-9AC5-470C0589D2B5}"/>
    <hyperlink ref="E464" r:id="rId461" display="https://www.mercadolibre.com.mx/publicaciones/listado/?page=1&amp;search=1486197055" xr:uid="{54732CD4-0C5F-4AC3-B2B3-77F9BC5B8CE2}"/>
    <hyperlink ref="E465" r:id="rId462" display="https://www.mercadolibre.com.mx/publicaciones/listado/?page=1&amp;search=1486197055" xr:uid="{6D43F4F1-62F9-4B15-A892-17F472F737ED}"/>
    <hyperlink ref="E466" r:id="rId463" display="https://www.mercadolibre.com.mx/publicaciones/listado/?page=1&amp;search=1486197055" xr:uid="{85BB9CBE-2E40-47A9-B276-58C16F196D7C}"/>
    <hyperlink ref="E467" r:id="rId464" display="https://www.mercadolibre.com.mx/publicaciones/listado/?page=1&amp;search=1486197055" xr:uid="{B5044DC7-785F-4491-A6A8-7E2233914172}"/>
    <hyperlink ref="E468" r:id="rId465" display="https://www.mercadolibre.com.mx/publicaciones/listado/?page=1&amp;search=1486837737" xr:uid="{19B044C0-F6E1-4633-87A8-FF6901BF4E3C}"/>
    <hyperlink ref="E469" r:id="rId466" display="https://www.mercadolibre.com.mx/publicaciones/listado/?page=1&amp;search=1488096659" xr:uid="{B5681004-B656-4580-9003-EF582C50EA23}"/>
    <hyperlink ref="E470" r:id="rId467" display="https://www.mercadolibre.com.mx/publicaciones/listado/?page=1&amp;search=1488128491" xr:uid="{2EFAB56A-6235-47DD-B1CF-A104A861EE8E}"/>
    <hyperlink ref="E471" r:id="rId468" display="https://www.mercadolibre.com.mx/publicaciones/listado/?page=1&amp;search=1488156930" xr:uid="{CE266391-174E-4308-A8FF-3A0F24259781}"/>
    <hyperlink ref="E472" r:id="rId469" display="https://www.mercadolibre.com.mx/publicaciones/listado/?page=1&amp;search=1491013525" xr:uid="{D21BCCC5-2DD6-4289-8D69-CB849E8B53C0}"/>
    <hyperlink ref="E473" r:id="rId470" display="https://www.mercadolibre.com.mx/publicaciones/listado/?page=1&amp;search=1494239411" xr:uid="{CAF0EF90-D834-4699-94D9-EE739EB58F0F}"/>
    <hyperlink ref="E474" r:id="rId471" display="https://www.mercadolibre.com.mx/publicaciones/listado/?page=1&amp;search=1494265002" xr:uid="{CCDB41BE-6758-4993-81CE-3AF7FF5BAAE9}"/>
    <hyperlink ref="E475" r:id="rId472" display="https://www.mercadolibre.com.mx/publicaciones/listado/?page=1&amp;search=1499201582" xr:uid="{4D3EEA05-871A-4585-A825-A0F6C10C10F4}"/>
    <hyperlink ref="E476" r:id="rId473" display="https://www.mercadolibre.com.mx/publicaciones/listado/?page=1&amp;search=1510529896" xr:uid="{D308E739-0A86-4012-9C79-F6DECD33C188}"/>
    <hyperlink ref="E477" r:id="rId474" display="https://www.mercadolibre.com.mx/publicaciones/listado/?page=1&amp;search=1510529896" xr:uid="{43170470-BEF0-4FA2-9A83-8F07DFB64C96}"/>
    <hyperlink ref="E478" r:id="rId475" display="https://www.mercadolibre.com.mx/publicaciones/listado/?page=1&amp;search=1510529896" xr:uid="{A5C06354-DFF0-4A61-A89E-79658B606F45}"/>
    <hyperlink ref="E479" r:id="rId476" display="https://www.mercadolibre.com.mx/publicaciones/listado/?page=1&amp;search=1516456507" xr:uid="{A3BB9D12-2A26-43FC-BEAD-39BD11FE03B8}"/>
    <hyperlink ref="E480" r:id="rId477" display="https://www.mercadolibre.com.mx/publicaciones/listado/?page=1&amp;search=1525175297" xr:uid="{C5E7651A-E9E8-4167-9716-7E26EAE8E3EA}"/>
    <hyperlink ref="E481" r:id="rId478" display="https://www.mercadolibre.com.mx/publicaciones/listado/?page=1&amp;search=1527510962" xr:uid="{173F12A1-22E7-4969-98F6-DEC8491BEE6F}"/>
    <hyperlink ref="E482" r:id="rId479" display="https://www.mercadolibre.com.mx/publicaciones/listado/?page=1&amp;search=1530907578" xr:uid="{FB58A9F0-8A78-47BA-B67E-93135C6D306D}"/>
    <hyperlink ref="E483" r:id="rId480" display="https://www.mercadolibre.com.mx/publicaciones/listado/?page=1&amp;search=1544681778" xr:uid="{36AB210F-BE57-46E3-8FBD-700A70C04F4E}"/>
    <hyperlink ref="E484" r:id="rId481" display="https://www.mercadolibre.com.mx/publicaciones/listado/?page=1&amp;search=1544996993" xr:uid="{81AD8A90-653D-4FBF-AC60-F806902B87A1}"/>
    <hyperlink ref="E485" r:id="rId482" display="https://www.mercadolibre.com.mx/publicaciones/listado/?page=1&amp;search=1548288679" xr:uid="{C688E645-CC6B-4FDB-A5F3-AAA31AEE7D01}"/>
    <hyperlink ref="E486" r:id="rId483" display="https://www.mercadolibre.com.mx/publicaciones/listado/?page=1&amp;search=1555611951" xr:uid="{EF6515BF-A119-4F63-85CD-256A77E0AB66}"/>
    <hyperlink ref="E487" r:id="rId484" display="https://www.mercadolibre.com.mx/publicaciones/listado/?page=1&amp;search=1559594876" xr:uid="{11C45B5E-E92E-4444-9869-810FCAD7D0CB}"/>
    <hyperlink ref="E488" r:id="rId485" display="https://www.mercadolibre.com.mx/publicaciones/listado/?page=1&amp;search=1560832675" xr:uid="{38333214-E99C-437D-ACB7-74499FC0922D}"/>
    <hyperlink ref="E489" r:id="rId486" display="https://www.mercadolibre.com.mx/publicaciones/listado/?page=1&amp;search=1560832675" xr:uid="{7BCB18CE-B02B-4057-B871-4922DC9DEB53}"/>
    <hyperlink ref="E490" r:id="rId487" display="https://www.mercadolibre.com.mx/publicaciones/listado/?page=1&amp;search=1560842823" xr:uid="{1E3573BC-0FD1-45DA-867C-DB9CA4364F83}"/>
    <hyperlink ref="E491" r:id="rId488" display="https://www.mercadolibre.com.mx/publicaciones/listado/?page=1&amp;search=1571314020" xr:uid="{3722CA03-1895-476A-B8F4-4B532933B1A2}"/>
    <hyperlink ref="E492" r:id="rId489" display="https://www.mercadolibre.com.mx/publicaciones/listado/?page=1&amp;search=1571314020" xr:uid="{D7483516-BF30-4A51-8797-7B5F8E5702FC}"/>
    <hyperlink ref="E493" r:id="rId490" display="https://www.mercadolibre.com.mx/publicaciones/listado/?page=1&amp;search=1571319533" xr:uid="{F258DFCA-502A-4872-8F88-59044D0A8432}"/>
    <hyperlink ref="E494" r:id="rId491" display="https://www.mercadolibre.com.mx/publicaciones/listado/?page=1&amp;search=1577611576" xr:uid="{A6CD4D9C-6F98-44A5-A185-5F1803FF3421}"/>
    <hyperlink ref="E495" r:id="rId492" display="https://www.mercadolibre.com.mx/publicaciones/listado/?page=1&amp;search=1582352859" xr:uid="{3E8D0E5C-4448-4D7B-9B76-60C33A716816}"/>
    <hyperlink ref="E496" r:id="rId493" display="https://www.mercadolibre.com.mx/publicaciones/listado/?page=1&amp;search=1588829946" xr:uid="{4AA3029A-4458-445B-8EBD-ACAEB848657A}"/>
    <hyperlink ref="E497" r:id="rId494" display="https://www.mercadolibre.com.mx/publicaciones/listado/?page=1&amp;search=1609300388" xr:uid="{C933EF6D-DA93-4E80-A326-C5C98A247B70}"/>
    <hyperlink ref="E498" r:id="rId495" display="https://www.mercadolibre.com.mx/publicaciones/listado/?page=1&amp;search=1609435176" xr:uid="{D330DC69-5DFC-413A-ACD3-8EC0AC79D07C}"/>
    <hyperlink ref="E499" r:id="rId496" display="https://www.mercadolibre.com.mx/publicaciones/listado/?page=1&amp;search=1617920155" xr:uid="{8EC0825C-38D8-45B1-ADD9-283E857AE9F4}"/>
    <hyperlink ref="E500" r:id="rId497" display="https://www.mercadolibre.com.mx/publicaciones/listado/?page=1&amp;search=1617920155" xr:uid="{FF228D99-8CC6-4670-AF2E-AEDC5A483ED2}"/>
    <hyperlink ref="E501" r:id="rId498" display="https://www.mercadolibre.com.mx/publicaciones/listado/?page=1&amp;search=1730251112" xr:uid="{AE1A018D-8B28-45D5-81C1-FB623509C3BE}"/>
    <hyperlink ref="E502" r:id="rId499" display="https://www.mercadolibre.com.mx/publicaciones/listado/?page=1&amp;search=1730268000" xr:uid="{52F101D5-9915-45F3-A3D1-A07C7F0959C0}"/>
    <hyperlink ref="E503" r:id="rId500" display="https://www.mercadolibre.com.mx/publicaciones/listado/?page=1&amp;search=1742973923" xr:uid="{1464585D-9BCB-40BA-AB82-A3F4565BB2DD}"/>
    <hyperlink ref="E504" r:id="rId501" display="https://www.mercadolibre.com.mx/publicaciones/listado/?page=1&amp;search=1744017946" xr:uid="{0E8BA88C-74F3-4379-8F79-1498CF9A60BA}"/>
    <hyperlink ref="E505" r:id="rId502" display="https://www.mercadolibre.com.mx/publicaciones/listado/?page=1&amp;search=1744310130" xr:uid="{12F2298F-CAC4-4A7E-A3F6-50DD0D2D5238}"/>
    <hyperlink ref="E506" r:id="rId503" display="https://www.mercadolibre.com.mx/publicaciones/listado/?page=1&amp;search=1834298145" xr:uid="{19B19422-6AA6-4372-AA73-2AC20E61D9FB}"/>
    <hyperlink ref="E507" r:id="rId504" display="https://www.mercadolibre.com.mx/publicaciones/listado/?page=1&amp;search=1834315803" xr:uid="{5FE7C02D-1138-4487-A36F-549116E560CA}"/>
    <hyperlink ref="E508" r:id="rId505" display="https://www.mercadolibre.com.mx/publicaciones/listado/?page=1&amp;search=1868591573" xr:uid="{816EA6AE-C0CB-4D9D-BE71-7059749CDD9A}"/>
    <hyperlink ref="E509" r:id="rId506" display="https://www.mercadolibre.com.mx/publicaciones/listado/?page=1&amp;search=1868708129" xr:uid="{CCA5E9BB-1430-4936-8665-E90F90DC1A56}"/>
    <hyperlink ref="E510" r:id="rId507" display="https://www.mercadolibre.com.mx/publicaciones/listado/?page=1&amp;search=1968876868" xr:uid="{D1B6BA96-41FF-457A-82BD-A0575904674F}"/>
    <hyperlink ref="E511" r:id="rId508" display="https://www.mercadolibre.com.mx/publicaciones/listado/?page=1&amp;search=1975371818" xr:uid="{A64C4CB5-FA8A-4E63-9AF9-EF1788127A22}"/>
    <hyperlink ref="E512" r:id="rId509" display="https://www.mercadolibre.com.mx/publicaciones/listado/?page=1&amp;search=1976047192" xr:uid="{0F50CB1B-EB6E-4507-98F3-C8ABAD05BCD7}"/>
    <hyperlink ref="E513" r:id="rId510" display="https://www.mercadolibre.com.mx/publicaciones/listado/?page=1&amp;search=2008472674" xr:uid="{BDD871FB-1076-40B9-9FC7-FA04ABF32B32}"/>
    <hyperlink ref="E514" r:id="rId511" display="https://www.mercadolibre.com.mx/publicaciones/listado/?page=1&amp;search=2008481740" xr:uid="{DDFF2C14-8F64-4921-8AA0-13B39B58F947}"/>
    <hyperlink ref="E515" r:id="rId512" display="https://www.mercadolibre.com.mx/publicaciones/listado/?page=1&amp;search=2136459076" xr:uid="{4F39FFDA-8DAA-4954-8BC5-6ACD4FBA1AED}"/>
    <hyperlink ref="E516" r:id="rId513" display="https://www.mercadolibre.com.mx/publicaciones/listado/?page=1&amp;search=2275557200" xr:uid="{357C682E-BE07-429F-B7DA-DAB677ED7311}"/>
    <hyperlink ref="E517" r:id="rId514" display="https://www.mercadolibre.com.mx/publicaciones/listado/?page=1&amp;search=2289241476" xr:uid="{1F9FC12E-0511-42E5-B8D8-544EE98C3429}"/>
    <hyperlink ref="E518" r:id="rId515" display="https://www.mercadolibre.com.mx/publicaciones/listado/?page=1&amp;search=2289242472" xr:uid="{D36B16DE-4754-45F3-9668-42D0464570AF}"/>
    <hyperlink ref="E519" r:id="rId516" display="https://www.mercadolibre.com.mx/publicaciones/listado/?page=1&amp;search=2305047786" xr:uid="{3EEAEB4D-F164-4EB9-821A-9EF358FCB451}"/>
    <hyperlink ref="E520" r:id="rId517" display="https://www.mercadolibre.com.mx/publicaciones/listado/?page=1&amp;search=2319094600" xr:uid="{78785476-9F76-4D6B-879C-6D2A46DB155C}"/>
    <hyperlink ref="E521" r:id="rId518" display="https://www.mercadolibre.com.mx/publicaciones/listado/?page=1&amp;search=2331547574" xr:uid="{F76F7AA1-546F-4568-AD17-6AE8B9AC5F22}"/>
    <hyperlink ref="E522" r:id="rId519" display="https://www.mercadolibre.com.mx/publicaciones/listado/?page=1&amp;search=2331571948" xr:uid="{FAF1F8DF-ED7D-4A9B-A25E-D2C301D78ED5}"/>
    <hyperlink ref="E523" r:id="rId520" display="https://www.mercadolibre.com.mx/publicaciones/listado/?page=1&amp;search=2334491934" xr:uid="{CAFB6778-D54D-4858-B023-155229B8E63D}"/>
    <hyperlink ref="E524" r:id="rId521" display="https://www.mercadolibre.com.mx/publicaciones/listado/?page=1&amp;search=2334505064" xr:uid="{0DA2696B-0C22-4DAE-B10B-D94C82B5C68C}"/>
    <hyperlink ref="E525" r:id="rId522" display="https://www.mercadolibre.com.mx/publicaciones/listado/?page=1&amp;search=2341387950" xr:uid="{F1FEEA32-91F9-4CCF-A0A0-137516936467}"/>
    <hyperlink ref="E526" r:id="rId523" display="https://www.mercadolibre.com.mx/publicaciones/listado/?page=1&amp;search=791878142" xr:uid="{0060B6D7-1032-4F02-B60D-3F7E080040E4}"/>
    <hyperlink ref="E527" r:id="rId524" display="https://www.mercadolibre.com.mx/publicaciones/listado/?page=1&amp;search=962499162" xr:uid="{255BA6FF-AD82-43D4-BDDD-72C8F7E774C4}"/>
    <hyperlink ref="E528" r:id="rId525" display="https://www.mercadolibre.com.mx/publicaciones/listado/?page=1&amp;search=1906098157" xr:uid="{BC0809EA-8551-4509-9F3A-027D9BC8868F}"/>
    <hyperlink ref="E529" r:id="rId526" display="https://www.mercadolibre.com.mx/publicaciones/listado/?page=1&amp;search=1908964521" xr:uid="{1DC50C68-F83C-467B-88B2-C12E2990AC55}"/>
    <hyperlink ref="E530" r:id="rId527" display="https://www.mercadolibre.com.mx/publicaciones/listado/?page=1&amp;search=1912238697" xr:uid="{6E0F5027-AB0C-4BE2-9D9F-6A6820F82FD0}"/>
    <hyperlink ref="E531" r:id="rId528" display="https://www.mercadolibre.com.mx/publicaciones/listado/?page=1&amp;search=1912819371" xr:uid="{8E0C3D3D-33A8-4C1C-8727-6534694DEEBD}"/>
    <hyperlink ref="E532" r:id="rId529" display="https://www.mercadolibre.com.mx/publicaciones/listado/?page=1&amp;search=1917502805" xr:uid="{B4BA08F7-A27D-480A-BAC3-3F41DB63C493}"/>
    <hyperlink ref="E533" r:id="rId530" display="https://www.mercadolibre.com.mx/publicaciones/listado/?page=1&amp;search=1917513991" xr:uid="{8957E776-5955-45A6-A921-749D04E66986}"/>
    <hyperlink ref="E534" r:id="rId531" display="https://www.mercadolibre.com.mx/publicaciones/listado/?page=1&amp;search=1917523419" xr:uid="{FFBE979C-2C19-4577-964E-626E7F5C466D}"/>
    <hyperlink ref="E535" r:id="rId532" display="https://www.mercadolibre.com.mx/publicaciones/listado/?page=1&amp;search=1917992675" xr:uid="{1086B56E-122B-43FE-B482-28265137430B}"/>
    <hyperlink ref="E536" r:id="rId533" display="https://www.mercadolibre.com.mx/publicaciones/listado/?page=1&amp;search=1918083001" xr:uid="{42BAF5D5-6C32-4AC2-905D-A86A9CF86BA3}"/>
    <hyperlink ref="E537" r:id="rId534" display="https://www.mercadolibre.com.mx/publicaciones/listado/?page=1&amp;search=1919569495" xr:uid="{71EB1A3B-E10E-405A-ABF6-78A9DFEF162C}"/>
    <hyperlink ref="E538" r:id="rId535" display="https://www.mercadolibre.com.mx/publicaciones/listado/?page=1&amp;search=1919570025" xr:uid="{5A630687-3694-4C3C-B862-B23627BE7656}"/>
    <hyperlink ref="E539" r:id="rId536" display="https://www.mercadolibre.com.mx/publicaciones/listado/?page=1&amp;search=1919657487" xr:uid="{F9E1BE49-20DE-43C4-BFBE-996E0E5CDA34}"/>
    <hyperlink ref="E540" r:id="rId537" display="https://www.mercadolibre.com.mx/publicaciones/listado/?page=1&amp;search=1924327695" xr:uid="{06038554-AA58-4B55-A6B2-BE6C54045641}"/>
    <hyperlink ref="E541" r:id="rId538" display="https://www.mercadolibre.com.mx/publicaciones/listado/?page=1&amp;search=2925230362" xr:uid="{5378CCF3-9BB1-4A6A-8639-5F1AD6E57AB6}"/>
    <hyperlink ref="E542" r:id="rId539" display="https://www.mercadolibre.com.mx/publicaciones/listado/?page=1&amp;search=2925065662" xr:uid="{97EF38B0-F1E0-4471-8D06-F01AE8076D66}"/>
    <hyperlink ref="E543" r:id="rId540" display="https://www.mercadolibre.com.mx/publicaciones/listado/?page=1&amp;search=2922533672" xr:uid="{E8330975-0984-42EC-8CA9-DA7AECDE3753}"/>
    <hyperlink ref="E544" r:id="rId541" display="https://www.mercadolibre.com.mx/publicaciones/listado/?page=1&amp;search=2922522844" xr:uid="{E3640975-44F9-42EA-9B93-43B3A48C3B16}"/>
    <hyperlink ref="E545" r:id="rId542" display="https://www.mercadolibre.com.mx/publicaciones/listado/?page=1&amp;search=2922337792" xr:uid="{58C770D4-1673-4CA0-B20B-A9B6188FB612}"/>
    <hyperlink ref="E546" r:id="rId543" display="https://www.mercadolibre.com.mx/publicaciones/listado/?page=1&amp;search=2922333348" xr:uid="{DD6C889D-3641-47D3-BE40-4F9A148176D1}"/>
    <hyperlink ref="E547" r:id="rId544" display="https://www.mercadolibre.com.mx/publicaciones/listado/?page=1&amp;search=2922318600" xr:uid="{71FBF214-6C0E-444B-B7DB-B6048B00766F}"/>
    <hyperlink ref="E548" r:id="rId545" display="https://www.mercadolibre.com.mx/publicaciones/listado/?page=1&amp;search=2922296066" xr:uid="{0D132FA6-4CB1-4252-896E-1226C1C84081}"/>
    <hyperlink ref="E549" r:id="rId546" display="https://www.mercadolibre.com.mx/publicaciones/listado/?page=1&amp;search=2876014184" xr:uid="{DB1B9E71-D203-46E4-A75F-E9188BDD9CA6}"/>
    <hyperlink ref="E550" r:id="rId547" display="https://www.mercadolibre.com.mx/publicaciones/listado/?page=1&amp;search=2805526918" xr:uid="{A8DB1C27-3A49-4779-91EE-43A9AF9C9233}"/>
    <hyperlink ref="E551" r:id="rId548" display="https://www.mercadolibre.com.mx/publicaciones/listado/?page=1&amp;search=2031210799" xr:uid="{A20213C9-B3CD-4C0C-9F19-0D91E0B36D85}"/>
    <hyperlink ref="E552" r:id="rId549" display="https://www.mercadolibre.com.mx/publicaciones/listado/?page=1&amp;search=2030550485" xr:uid="{9F973941-2DE4-4C72-B6BA-7AAE38CB875B}"/>
    <hyperlink ref="E553" r:id="rId550" display="https://www.mercadolibre.com.mx/publicaciones/listado/?page=1&amp;search=2029970753" xr:uid="{FE0B6C2B-86DB-494B-B3CE-32D23BC0121F}"/>
    <hyperlink ref="E554" r:id="rId551" display="https://www.mercadolibre.com.mx/publicaciones/listado/?page=1&amp;search=2029947713" xr:uid="{54B2E2B2-3F25-44E4-BDE5-93F75EB7EADE}"/>
    <hyperlink ref="E555" r:id="rId552" display="https://www.mercadolibre.com.mx/publicaciones/listado/?page=1&amp;search=2029887425" xr:uid="{44231C69-8CBB-4DCA-BB5E-6763FACEAFE8}"/>
    <hyperlink ref="E556" r:id="rId553" display="https://www.mercadolibre.com.mx/publicaciones/listado/?page=1&amp;search=2029861099" xr:uid="{53EFEEA9-FE21-4F2E-8924-563CBDCCD1F2}"/>
    <hyperlink ref="E557" r:id="rId554" display="https://www.mercadolibre.com.mx/publicaciones/listado/?page=1&amp;search=2009003065" xr:uid="{733ED3C2-41C1-4938-BA83-D113BA377598}"/>
    <hyperlink ref="E558" r:id="rId555" display="https://www.mercadolibre.com.mx/publicaciones/listado/?page=1&amp;search=1989516691" xr:uid="{EED656A9-B3AB-488F-845A-F04BAB8F7504}"/>
    <hyperlink ref="E559" r:id="rId556" display="https://www.mercadolibre.com.mx/publicaciones/listado/?page=1&amp;search=1982163287" xr:uid="{92D2B299-79FA-4240-A393-49FCCE8498E1}"/>
    <hyperlink ref="E560" r:id="rId557" display="https://www.mercadolibre.com.mx/publicaciones/listado/?page=1&amp;search=3016794052" xr:uid="{BC506405-C23D-41CA-8D40-EC6F0292761E}"/>
    <hyperlink ref="E561" r:id="rId558" display="https://www.mercadolibre.com.mx/publicaciones/listado/?page=1&amp;search=2989916570" xr:uid="{5FC939AB-105A-4F6E-90E3-1AB96E3AB64A}"/>
    <hyperlink ref="E562" r:id="rId559" display="https://www.mercadolibre.com.mx/publicaciones/listado/?page=1&amp;search=2989871050" xr:uid="{16F2023C-5730-454F-803E-E11C2F4B4C52}"/>
    <hyperlink ref="E563" r:id="rId560" display="https://www.mercadolibre.com.mx/publicaciones/listado/?page=1&amp;search=2987357462" xr:uid="{B4776B02-4009-437E-92F5-5AD605003967}"/>
    <hyperlink ref="E564" r:id="rId561" display="https://www.mercadolibre.com.mx/publicaciones/listado/?page=1&amp;search=2978737534" xr:uid="{69C2902A-2D84-4B6E-844B-C6425983B5E0}"/>
    <hyperlink ref="E565" r:id="rId562" display="https://www.mercadolibre.com.mx/publicaciones/listado/?page=1&amp;search=2978703164" xr:uid="{895D5005-DDCE-421D-8562-13472D2D0723}"/>
    <hyperlink ref="E566" r:id="rId563" display="https://www.mercadolibre.com.mx/publicaciones/listado/?page=1&amp;search=2939205050" xr:uid="{37388C8C-053B-416F-916F-5EDD8A837858}"/>
    <hyperlink ref="E567" r:id="rId564" display="https://www.mercadolibre.com.mx/publicaciones/listado/?page=1&amp;search=2934695826" xr:uid="{F4D5C46E-845C-4598-80A7-ED10566EC1AF}"/>
    <hyperlink ref="E568" r:id="rId565" display="https://www.mercadolibre.com.mx/publicaciones/listado/?page=1&amp;search=2926968588" xr:uid="{48675C7D-222C-4A61-8130-1146054653C8}"/>
    <hyperlink ref="E569" r:id="rId566" display="https://www.mercadolibre.com.mx/publicaciones/listado/?page=1&amp;search=2926958888" xr:uid="{D478099C-9125-446B-A293-5B043B20C481}"/>
    <hyperlink ref="E570" r:id="rId567" display="https://www.mercadolibre.com.mx/publicaciones/listado/?page=1&amp;search=2926948762" xr:uid="{674B38FE-2564-4738-BF5E-F3ECEF7030DC}"/>
    <hyperlink ref="E571" r:id="rId568" display="https://www.mercadolibre.com.mx/publicaciones/listado/?page=1&amp;search=2925244286" xr:uid="{F275C7B0-55B6-40A5-B19D-9329A72B49FA}"/>
    <hyperlink ref="E572" r:id="rId569" display="https://www.mercadolibre.com.mx/publicaciones/listado/?page=1&amp;search=2925101714" xr:uid="{8F7FDA84-1E8A-406F-9FF7-5178803F5978}"/>
    <hyperlink ref="E573" r:id="rId570" display="https://www.mercadolibre.com.mx/publicaciones/listado/?page=1&amp;search=2925085076" xr:uid="{60E88563-4DF2-4DFA-A068-7B9AD804BB97}"/>
    <hyperlink ref="E574" r:id="rId571" display="https://www.mercadolibre.com.mx/publicaciones/listado/?page=1&amp;search=2925039204" xr:uid="{4ED3D172-BB07-41D3-ADCB-2BF72F513475}"/>
    <hyperlink ref="E575" r:id="rId572" display="https://www.mercadolibre.com.mx/publicaciones/listado/?page=1&amp;search=2925035064" xr:uid="{EA4EF03B-9427-4CC1-BD2D-E581FE2D68D5}"/>
    <hyperlink ref="E576" r:id="rId573" display="https://www.mercadolibre.com.mx/publicaciones/listado/?page=1&amp;search=2925031118" xr:uid="{805EB066-0515-43F4-B4A9-8B2E116C29D0}"/>
    <hyperlink ref="E577" r:id="rId574" display="https://www.mercadolibre.com.mx/publicaciones/listado/?page=1&amp;search=2924950086" xr:uid="{9EFC23D3-775D-4B00-9371-696BE66FA582}"/>
    <hyperlink ref="E578" r:id="rId575" display="https://www.mercadolibre.com.mx/publicaciones/listado/?page=1&amp;search=2922457460" xr:uid="{86C9BEB0-361D-4982-BC34-9CB5D6A1A856}"/>
    <hyperlink ref="E579" r:id="rId576" display="https://www.mercadolibre.com.mx/publicaciones/listado/?page=1&amp;search=2922374540" xr:uid="{0BC053D4-7B03-4731-A4CD-378240CDCD11}"/>
    <hyperlink ref="E580" r:id="rId577" display="https://www.mercadolibre.com.mx/publicaciones/listado/?page=1&amp;search=2922365186" xr:uid="{62459BEF-96CF-45D5-8103-90BCA19BAE1A}"/>
    <hyperlink ref="E581" r:id="rId578" display="https://www.mercadolibre.com.mx/publicaciones/listado/?page=1&amp;search=2916006388" xr:uid="{5EE59799-DF1D-4D38-ACFF-A92EE9257BD0}"/>
    <hyperlink ref="E582" r:id="rId579" display="https://www.mercadolibre.com.mx/publicaciones/listado/?page=1&amp;search=2893677176" xr:uid="{B129B2E3-F55D-4135-A1D0-BAD58B3DE57F}"/>
    <hyperlink ref="E583" r:id="rId580" display="https://www.mercadolibre.com.mx/publicaciones/listado/?page=1&amp;search=2892878724" xr:uid="{E0FAC5B7-9A98-479B-A904-959F5D660AF4}"/>
    <hyperlink ref="E584" r:id="rId581" display="https://www.mercadolibre.com.mx/publicaciones/listado/?page=1&amp;search=2796939324" xr:uid="{2394F772-7230-4438-B2BF-85D87C809374}"/>
    <hyperlink ref="E585" r:id="rId582" display="https://www.mercadolibre.com.mx/publicaciones/listado/?page=1&amp;search=2045674069" xr:uid="{88CA53DA-941E-4D1F-A229-0AF01F66EB12}"/>
    <hyperlink ref="E586" r:id="rId583" display="https://www.mercadolibre.com.mx/publicaciones/listado/?page=1&amp;search=2031276337" xr:uid="{C2456C72-1B0C-4F96-8598-A8D5DED901FA}"/>
    <hyperlink ref="E587" r:id="rId584" display="https://www.mercadolibre.com.mx/publicaciones/listado/?page=1&amp;search=2031200351" xr:uid="{C6D7D9D6-AAB0-4BE1-A650-CB2C0B7E6460}"/>
    <hyperlink ref="E588" r:id="rId585" display="https://www.mercadolibre.com.mx/publicaciones/listado/?page=1&amp;search=2030471315" xr:uid="{8565D242-3B52-4495-AE6C-4A2840994B04}"/>
    <hyperlink ref="E589" r:id="rId586" display="https://www.mercadolibre.com.mx/publicaciones/listado/?page=1&amp;search=2030447053" xr:uid="{8EB6202F-4A0B-4657-93FE-E08935780245}"/>
    <hyperlink ref="E590" r:id="rId587" display="https://www.mercadolibre.com.mx/publicaciones/listado/?page=1&amp;search=2030063381" xr:uid="{9B171DC8-77AF-492B-AA6C-DE87C4FE65CD}"/>
    <hyperlink ref="E591" r:id="rId588" display="https://www.mercadolibre.com.mx/publicaciones/listado/?page=1&amp;search=2030039233" xr:uid="{2BD63546-5ADB-4003-B355-D2787C8CD369}"/>
    <hyperlink ref="E592" r:id="rId589" display="https://www.mercadolibre.com.mx/publicaciones/listado/?page=1&amp;search=2030009157" xr:uid="{9DF11C79-1A7E-4F49-A951-48E5C1378CDF}"/>
    <hyperlink ref="E593" r:id="rId590" display="https://www.mercadolibre.com.mx/publicaciones/listado/?page=1&amp;search=2029930967" xr:uid="{DAB94F7F-9C0E-47AC-B9B5-DFFD16127FB9}"/>
    <hyperlink ref="E594" r:id="rId591" display="https://www.mercadolibre.com.mx/publicaciones/listado/?page=1&amp;search=2029927359" xr:uid="{971C20E7-53F8-499C-AA77-D37B6C6DBB04}"/>
    <hyperlink ref="E595" r:id="rId592" display="https://www.mercadolibre.com.mx/publicaciones/listado/?page=1&amp;search=2026207149" xr:uid="{6AAD0B3B-F89B-4A79-9C29-919A76143C51}"/>
    <hyperlink ref="E596" r:id="rId593" display="https://www.mercadolibre.com.mx/publicaciones/listado/?page=1&amp;search=2023764877" xr:uid="{DD1A3011-C3AB-44D8-B692-E293AB197BD2}"/>
    <hyperlink ref="E597" r:id="rId594" display="https://www.mercadolibre.com.mx/publicaciones/listado/?page=1&amp;search=2003465493" xr:uid="{5A992E10-D284-4C27-93B5-08A181AACC21}"/>
    <hyperlink ref="E598" r:id="rId595" display="https://www.mercadolibre.com.mx/publicaciones/listado/?page=1&amp;search=1956793943" xr:uid="{59F95A4B-5B72-4386-B10B-D42B71F1C2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Ayuda</vt:lpstr>
      <vt:lpstr>Publicaciones</vt:lpstr>
      <vt:lpstr>quedan</vt:lpstr>
      <vt:lpstr>malurevisa1</vt:lpstr>
      <vt:lpstr>malurevisa2</vt:lpstr>
      <vt:lpstr>omiapublicaciones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Sanjuan</dc:creator>
  <cp:lastModifiedBy>Luis Sanjuan</cp:lastModifiedBy>
  <dcterms:created xsi:type="dcterms:W3CDTF">2024-09-05T22:25:03Z</dcterms:created>
  <dcterms:modified xsi:type="dcterms:W3CDTF">2024-09-05T23:29:27Z</dcterms:modified>
</cp:coreProperties>
</file>